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COUNTY\Financial Statements\2024 Financial Statement\"/>
    </mc:Choice>
  </mc:AlternateContent>
  <xr:revisionPtr revIDLastSave="0" documentId="13_ncr:1_{01CD616E-7659-43A0-B30C-7A5C650DF790}" xr6:coauthVersionLast="47" xr6:coauthVersionMax="47" xr10:uidLastSave="{00000000-0000-0000-0000-000000000000}"/>
  <bookViews>
    <workbookView xWindow="28680" yWindow="-120" windowWidth="29040" windowHeight="15720" xr2:uid="{3F601553-11DF-4DA6-8C75-716F0C767916}"/>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1" i="1" l="1"/>
  <c r="E250" i="1" l="1"/>
  <c r="E1780" i="1" l="1"/>
  <c r="E1779" i="1"/>
  <c r="E1781" i="1"/>
  <c r="E1778" i="1"/>
  <c r="A246" i="1"/>
  <c r="E1766" i="1"/>
  <c r="E1425" i="1"/>
  <c r="E1683" i="1"/>
  <c r="E1473" i="1"/>
  <c r="E1451" i="1"/>
  <c r="E1444" i="1"/>
  <c r="E1439" i="1"/>
  <c r="E888" i="1"/>
  <c r="E901" i="1"/>
  <c r="E905" i="1" s="1"/>
  <c r="E941" i="1"/>
  <c r="E942" i="1" l="1"/>
  <c r="C43" i="1"/>
  <c r="C53" i="1"/>
  <c r="C69" i="1"/>
  <c r="C94" i="1"/>
  <c r="A231" i="1"/>
  <c r="A232" i="1"/>
  <c r="A233" i="1"/>
  <c r="A234" i="1"/>
  <c r="A235" i="1"/>
  <c r="A236" i="1"/>
  <c r="A237" i="1"/>
  <c r="A238" i="1"/>
  <c r="A239" i="1"/>
  <c r="A240" i="1"/>
  <c r="A241" i="1"/>
  <c r="A242" i="1"/>
  <c r="A243" i="1"/>
  <c r="A244" i="1"/>
  <c r="A245" i="1"/>
  <c r="A247" i="1"/>
  <c r="A248" i="1"/>
  <c r="A24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D53" i="1"/>
  <c r="E53" i="1"/>
  <c r="E1775" i="1" l="1"/>
  <c r="E1770" i="1"/>
  <c r="E1752" i="1"/>
  <c r="E1744" i="1"/>
  <c r="E1735" i="1"/>
  <c r="E1725" i="1"/>
  <c r="E1718" i="1"/>
  <c r="E1707" i="1"/>
  <c r="E1697" i="1"/>
  <c r="E1690" i="1"/>
  <c r="E1687" i="1"/>
  <c r="E1674" i="1"/>
  <c r="E1669" i="1"/>
  <c r="E1662" i="1"/>
  <c r="E1658" i="1"/>
  <c r="E1654" i="1"/>
  <c r="E1650" i="1"/>
  <c r="E1645" i="1"/>
  <c r="E1641" i="1"/>
  <c r="E1614" i="1"/>
  <c r="E1607" i="1"/>
  <c r="E1597" i="1"/>
  <c r="E1602" i="1" s="1"/>
  <c r="E1586" i="1"/>
  <c r="E1577" i="1"/>
  <c r="E1567" i="1"/>
  <c r="E1562" i="1"/>
  <c r="E1555" i="1"/>
  <c r="E1540" i="1"/>
  <c r="E1535" i="1"/>
  <c r="E1530" i="1"/>
  <c r="E1519" i="1"/>
  <c r="E1513" i="1"/>
  <c r="E1505" i="1"/>
  <c r="E1500" i="1"/>
  <c r="E1480" i="1"/>
  <c r="E1457" i="1"/>
  <c r="E1431" i="1"/>
  <c r="E1403" i="1"/>
  <c r="E1397" i="1"/>
  <c r="E1385" i="1"/>
  <c r="E1379" i="1"/>
  <c r="E1369" i="1"/>
  <c r="E1362" i="1"/>
  <c r="E1363" i="1" s="1"/>
  <c r="E1334" i="1"/>
  <c r="E1325" i="1"/>
  <c r="E1320" i="1"/>
  <c r="E1301" i="1"/>
  <c r="E1080" i="1"/>
  <c r="E1084" i="1" s="1"/>
  <c r="E955" i="1"/>
  <c r="E877" i="1"/>
  <c r="E816" i="1"/>
  <c r="E786" i="1"/>
  <c r="E776" i="1"/>
  <c r="E337" i="1"/>
  <c r="E344" i="1" s="1"/>
  <c r="E264" i="1"/>
  <c r="E132" i="1"/>
  <c r="E137" i="1" s="1"/>
  <c r="E110" i="1"/>
  <c r="D94" i="1"/>
  <c r="E93" i="1"/>
  <c r="E91" i="1"/>
  <c r="E90" i="1"/>
  <c r="E89" i="1"/>
  <c r="E88" i="1"/>
  <c r="E87" i="1"/>
  <c r="E86" i="1"/>
  <c r="E85" i="1"/>
  <c r="E84" i="1"/>
  <c r="E83" i="1"/>
  <c r="E82" i="1"/>
  <c r="E81" i="1"/>
  <c r="E80" i="1"/>
  <c r="E79" i="1"/>
  <c r="E78" i="1"/>
  <c r="E77" i="1"/>
  <c r="E76" i="1"/>
  <c r="E75" i="1"/>
  <c r="E74" i="1"/>
  <c r="E73" i="1"/>
  <c r="E69" i="1"/>
  <c r="D69" i="1"/>
  <c r="B69" i="1"/>
  <c r="E1608" i="1" l="1"/>
  <c r="E878" i="1"/>
  <c r="E1302" i="1"/>
  <c r="E777" i="1"/>
  <c r="E94" i="1"/>
  <c r="D43" i="1"/>
  <c r="B43" i="1"/>
  <c r="E43" i="1"/>
  <c r="E251" i="1"/>
</calcChain>
</file>

<file path=xl/sharedStrings.xml><?xml version="1.0" encoding="utf-8"?>
<sst xmlns="http://schemas.openxmlformats.org/spreadsheetml/2006/main" count="2607" uniqueCount="1266">
  <si>
    <t>FINANCIAL STATEMENT OF PHELPS COUNTY, MISSOURI</t>
  </si>
  <si>
    <t>COMPILED BY LAURA JOHNSON, PHELPS COUNTY CLERK</t>
  </si>
  <si>
    <t>FUND</t>
  </si>
  <si>
    <t>BEGINNING</t>
  </si>
  <si>
    <t>YTD REVENUE</t>
  </si>
  <si>
    <t>YTD EXPENSES</t>
  </si>
  <si>
    <t>ENDING</t>
  </si>
  <si>
    <t>ROAD &amp; BRIDGE</t>
  </si>
  <si>
    <t>ROAD DBT SERV</t>
  </si>
  <si>
    <t>CO REVENUE</t>
  </si>
  <si>
    <t>UNEMPLOY</t>
  </si>
  <si>
    <t>USE TAX</t>
  </si>
  <si>
    <t>HEALTH DEPT</t>
  </si>
  <si>
    <t>CRISIS INT</t>
  </si>
  <si>
    <t>SPECIAL ELECT</t>
  </si>
  <si>
    <t>ELECT SERV</t>
  </si>
  <si>
    <t>SHERIFF TRAIN</t>
  </si>
  <si>
    <t>SHERIFF DRUG</t>
  </si>
  <si>
    <t>SHERIFF CIVIL</t>
  </si>
  <si>
    <t>SHERIFF REVOLV</t>
  </si>
  <si>
    <t>LAW ENF TAX</t>
  </si>
  <si>
    <t>INMATE SECUR</t>
  </si>
  <si>
    <t>LAW ENF REST</t>
  </si>
  <si>
    <t>PA DRUG</t>
  </si>
  <si>
    <t>PA TRAINING</t>
  </si>
  <si>
    <t>PA DEL TAX</t>
  </si>
  <si>
    <t>PA BAD CHECK</t>
  </si>
  <si>
    <t>SHELTER</t>
  </si>
  <si>
    <t>REC USER FEE</t>
  </si>
  <si>
    <t>SR COMPANION</t>
  </si>
  <si>
    <t>ASSESSMENT</t>
  </si>
  <si>
    <t>COLL TAX MAINT</t>
  </si>
  <si>
    <t>PUBLIC FACIL</t>
  </si>
  <si>
    <t>JAY WHITE</t>
  </si>
  <si>
    <t>CRIM COST</t>
  </si>
  <si>
    <t>SURPLUS TAX</t>
  </si>
  <si>
    <t>AMB, FIRE, CITIES</t>
  </si>
  <si>
    <t>DEV DIS</t>
  </si>
  <si>
    <t>TOTALS</t>
  </si>
  <si>
    <t>SCHEDULE OF ASSESSED VALUATIONS, TAX RATES &amp; LONG-TERM DEBT</t>
  </si>
  <si>
    <t>ASSESSED VAL</t>
  </si>
  <si>
    <t>ACTUAL</t>
  </si>
  <si>
    <t>PROPOSED</t>
  </si>
  <si>
    <t>REAL ESTATE</t>
  </si>
  <si>
    <t>TIF</t>
  </si>
  <si>
    <t>PERSONAL PROPERTY</t>
  </si>
  <si>
    <t>RAILROAD &amp; UTILITY</t>
  </si>
  <si>
    <t>TOTAL ASSESSED VALUATION</t>
  </si>
  <si>
    <t>TAX RATE SCHEDULE</t>
  </si>
  <si>
    <t>ACTUAL 2023</t>
  </si>
  <si>
    <t xml:space="preserve">TAX RATE    </t>
  </si>
  <si>
    <t>RATE CEILING</t>
  </si>
  <si>
    <t>TAX RATE</t>
  </si>
  <si>
    <t>GENERAL REVENUE</t>
  </si>
  <si>
    <t>DEVELOPMENTALLY DISABLED</t>
  </si>
  <si>
    <t>COUNTY LONG TERM DEBT</t>
  </si>
  <si>
    <t>DESCRIPTION</t>
  </si>
  <si>
    <t>OUTSTANDING</t>
  </si>
  <si>
    <t>ADDITIONS</t>
  </si>
  <si>
    <t>PAYMENTS</t>
  </si>
  <si>
    <t>BALANCE</t>
  </si>
  <si>
    <t>HOSP BOND</t>
  </si>
  <si>
    <t>TOTAL</t>
  </si>
  <si>
    <t>PERSONAL</t>
  </si>
  <si>
    <t>STATE TAX</t>
  </si>
  <si>
    <t>COUNTY REVENUE</t>
  </si>
  <si>
    <t>SCHOOL DISTRICTS</t>
  </si>
  <si>
    <t>DIXON AMBULANCE DISTRICT</t>
  </si>
  <si>
    <t>ST JAMES AMBULANCE DISTRICT</t>
  </si>
  <si>
    <t>DIXON FIRE DISTRICT</t>
  </si>
  <si>
    <t>ROLLA RURAL FIRE DISTRICT</t>
  </si>
  <si>
    <t>DOOLITTLE FIRE DISTRICT</t>
  </si>
  <si>
    <t>DUKE FIRE DISTRICT</t>
  </si>
  <si>
    <t>ST JAMES FIRE DISTRICT</t>
  </si>
  <si>
    <t>EDGAR SPRINGS FIRE DISTRICT</t>
  </si>
  <si>
    <t>SURTAX</t>
  </si>
  <si>
    <t>SEWER FEES</t>
  </si>
  <si>
    <t>CITIES</t>
  </si>
  <si>
    <t>NUISANCE FEES</t>
  </si>
  <si>
    <t>NID FEES</t>
  </si>
  <si>
    <t>POSTING FEES</t>
  </si>
  <si>
    <t>ROLLA WESTSIDE TIF</t>
  </si>
  <si>
    <t>LAP</t>
  </si>
  <si>
    <t>TOTAL*</t>
  </si>
  <si>
    <t>THIS TOTAL DOES NOT INCLUDE COURT ORDER ADJUSTMENTS</t>
  </si>
  <si>
    <t>ROAD &amp; BRIDGE FUND REVENUES</t>
  </si>
  <si>
    <t>PROPERTY TAX</t>
  </si>
  <si>
    <t>GENERAL REVENUE SALES TAX</t>
  </si>
  <si>
    <t>CART</t>
  </si>
  <si>
    <t>MOTOR VEHICLE TAX</t>
  </si>
  <si>
    <t>NATIONAL FOREST-STATE TREASURER</t>
  </si>
  <si>
    <t>FINANCIAL INSTITUTION TAX</t>
  </si>
  <si>
    <t>FEDERAL BRIDGE REPAIR</t>
  </si>
  <si>
    <t>INTEREST</t>
  </si>
  <si>
    <t>MISCELLANEOUS REVENUES</t>
  </si>
  <si>
    <t>DEBT SERVICE TRANSFER</t>
  </si>
  <si>
    <t xml:space="preserve"> </t>
  </si>
  <si>
    <t>HEALTH INSURANCE REIMB</t>
  </si>
  <si>
    <t>INTERFUND ACTIVITY</t>
  </si>
  <si>
    <t>TOTAL ROAD &amp; BRIDGE FUND REVENUES</t>
  </si>
  <si>
    <t>ROAD &amp; BRIDGE FUND NET SALARIES</t>
  </si>
  <si>
    <t>PAYROLL</t>
  </si>
  <si>
    <t>TOTAL ROAD &amp; BRIDGE FUND NET SALARIES</t>
  </si>
  <si>
    <t>PAYROLL WITHHOLDINGS</t>
  </si>
  <si>
    <t>PAYROLL DEDUCTIONS OFFSET</t>
  </si>
  <si>
    <t>PAYROLL TAX OFFSET</t>
  </si>
  <si>
    <t>EMPLOYER SHARE TAXES AND BENEFITS</t>
  </si>
  <si>
    <t>TOTAL ROAD &amp; BRIDGE FUND PAYROLL</t>
  </si>
  <si>
    <t>ROAD &amp; BRIDGE FUND EXPENSES</t>
  </si>
  <si>
    <t>MFA Oil Company</t>
  </si>
  <si>
    <t>EQUIP LEASE</t>
  </si>
  <si>
    <t>VARIOUS</t>
  </si>
  <si>
    <t>UMB Bank, N.A.</t>
  </si>
  <si>
    <t>MOPERM</t>
  </si>
  <si>
    <t>INS &amp; BONDS</t>
  </si>
  <si>
    <t>Intercounty Electric Coop Assoc</t>
  </si>
  <si>
    <t>Airgas USA LLC</t>
  </si>
  <si>
    <t>SUPPLIES</t>
  </si>
  <si>
    <t>O'Reilly Automotive Inc</t>
  </si>
  <si>
    <t>Rolla City of</t>
  </si>
  <si>
    <t>Rolla Municipal Utilities (RMU)</t>
  </si>
  <si>
    <t>Ed Morse Chevrolet Buick GMC</t>
  </si>
  <si>
    <t>Poe’s Rural &amp; City Gas Co Inc</t>
  </si>
  <si>
    <t>Hutcheson Ford Sales Inc</t>
  </si>
  <si>
    <t>Jace Equipment</t>
  </si>
  <si>
    <t>Fidelity Communications</t>
  </si>
  <si>
    <t>Safety-Kleen Systems, Inc.</t>
  </si>
  <si>
    <t>Family Center Farm &amp; Home</t>
  </si>
  <si>
    <t>Tomo Drug Testing</t>
  </si>
  <si>
    <t>King Auto Glass Inc</t>
  </si>
  <si>
    <t>AT&amp;T Mobility (BES)</t>
  </si>
  <si>
    <t>PHONE</t>
  </si>
  <si>
    <t>Office Essentials</t>
  </si>
  <si>
    <t>Salem Publishing/Phelps County Focus</t>
  </si>
  <si>
    <t>Lowe's</t>
  </si>
  <si>
    <t>Mike's Car Care Center</t>
  </si>
  <si>
    <t>Three Rivers Publishing Inc</t>
  </si>
  <si>
    <t>Winsupply of Rolla</t>
  </si>
  <si>
    <t>SHI International Corp</t>
  </si>
  <si>
    <t>Bill's Custom Welding</t>
  </si>
  <si>
    <t>Fastenal Company</t>
  </si>
  <si>
    <t>US Bank</t>
  </si>
  <si>
    <t>Amazon Capital Services, Inc</t>
  </si>
  <si>
    <t>Alliance Technologies</t>
  </si>
  <si>
    <t>EQUIPMENT</t>
  </si>
  <si>
    <t>Barker Philips Jackson (BPJ)</t>
  </si>
  <si>
    <t>TOTAL ROAD ACCOUNTS PAYABLE</t>
  </si>
  <si>
    <t>TOTAL ROAD EXPENDITURES</t>
  </si>
  <si>
    <t>COUNTY REVENUE FUND REVENUES</t>
  </si>
  <si>
    <t>LICENSES &amp; PERMITS</t>
  </si>
  <si>
    <t>FEES</t>
  </si>
  <si>
    <t>INTERGOVERNMENTAL</t>
  </si>
  <si>
    <t>STATE AND FEDERAL GRANTS</t>
  </si>
  <si>
    <t>CRIMINAL COSTS/TRIAL REIMB</t>
  </si>
  <si>
    <t>INTERFUND TRANSFERS</t>
  </si>
  <si>
    <t>TOTAL COUNTY REVENUE FUND REVENUES</t>
  </si>
  <si>
    <t>COUNTY REVENUE FUND NET SALARIES</t>
  </si>
  <si>
    <t>MIKAYLA SUSCHANKE</t>
  </si>
  <si>
    <t>TOTAL COUNTY REVENUE FUND NET SALARIES</t>
  </si>
  <si>
    <t>PAYROLL LIABILITY CLEARING ACCT</t>
  </si>
  <si>
    <t>INSURANCE COUNTY SHARE RETIREES</t>
  </si>
  <si>
    <t>EMPLOYER SHARE TAXES AND BENEFITSS</t>
  </si>
  <si>
    <t>TOTAL COUNTY REVENUE FUND PAYROLL</t>
  </si>
  <si>
    <t>COUNTY REVENUE FUND EXPENSES</t>
  </si>
  <si>
    <t>JURORS AND MILEAGE</t>
  </si>
  <si>
    <t>TOTAL JURORS AND MILEAGE</t>
  </si>
  <si>
    <t>ELECTION JUDGES AND MILEAGE</t>
  </si>
  <si>
    <t>TOTAL ELECTION JUDGES AND MILEAGE</t>
  </si>
  <si>
    <t>66 Garage</t>
  </si>
  <si>
    <t>A-1 Document Storage &amp; Shredding LLC</t>
  </si>
  <si>
    <t>A-1 Moving &amp; Storage Inc</t>
  </si>
  <si>
    <t>A-1 On-Site Storage LLC</t>
  </si>
  <si>
    <t>ADVANTAGE SOFTWARE INC</t>
  </si>
  <si>
    <t>COMP/INT/LIC</t>
  </si>
  <si>
    <t>American Water Treatment Inc</t>
  </si>
  <si>
    <t>Andys Window Cleaning</t>
  </si>
  <si>
    <t>EQUIP MAINT</t>
  </si>
  <si>
    <t>Auxier, Joseph</t>
  </si>
  <si>
    <t>TRAV &amp; MTG</t>
  </si>
  <si>
    <t>Barnes, Faith A</t>
  </si>
  <si>
    <t>Benchic Auto LLC</t>
  </si>
  <si>
    <t>VEH MAINT</t>
  </si>
  <si>
    <t>Bradford, Mark</t>
  </si>
  <si>
    <t>BREEDEN, KEVIN</t>
  </si>
  <si>
    <t>Bruce D Main DBA: Pulaski County Investigation</t>
  </si>
  <si>
    <t>BURNS ARMY SURPLUS</t>
  </si>
  <si>
    <t>Bush &amp; Beck, LC</t>
  </si>
  <si>
    <t>CAMDEN COUNTY TREASURER</t>
  </si>
  <si>
    <t>Carrie Gerischer, Attorney at Law, LLC</t>
  </si>
  <si>
    <t>Cartridge Solutions Unlimited</t>
  </si>
  <si>
    <t>Central Security Alarms LLC</t>
  </si>
  <si>
    <t>Childers, Lynette</t>
  </si>
  <si>
    <t>Clayton, Attny, Kenneth G</t>
  </si>
  <si>
    <t>CONTRACT PAY</t>
  </si>
  <si>
    <t>Code 3 Security</t>
  </si>
  <si>
    <t>Color Plus - Print &amp; Promo</t>
  </si>
  <si>
    <t>Column Software, PBC</t>
  </si>
  <si>
    <t>LEGAL ADS</t>
  </si>
  <si>
    <t>Cook, Peter</t>
  </si>
  <si>
    <t>Corner Express</t>
  </si>
  <si>
    <t>PROG EXP</t>
  </si>
  <si>
    <t>Corporate Business Systems (MN)</t>
  </si>
  <si>
    <t>County Commissioners Assoc of Missouri (CCAM)</t>
  </si>
  <si>
    <t>COURTYARD BY MARRIOTT COLUMBIA</t>
  </si>
  <si>
    <t>TRAINING</t>
  </si>
  <si>
    <t>Coverdell, Ernest</t>
  </si>
  <si>
    <t>Cox, Crystal</t>
  </si>
  <si>
    <t>Crump Law Offices</t>
  </si>
  <si>
    <t>Culligan of Jefferson City</t>
  </si>
  <si>
    <t>Daharsh, Lori</t>
  </si>
  <si>
    <t>Dell Marketing LP</t>
  </si>
  <si>
    <t>EQUIP,MAINT</t>
  </si>
  <si>
    <t>DH Pace Company, Inc.</t>
  </si>
  <si>
    <t>Dominion Voting Systems Inc</t>
  </si>
  <si>
    <t>Electronic Office Systems Inc</t>
  </si>
  <si>
    <t>Elkins-Swyers Company Inc</t>
  </si>
  <si>
    <t>Everbridge Inc</t>
  </si>
  <si>
    <t>Fidlar Technologies Inc</t>
  </si>
  <si>
    <t>Fox, Brendon</t>
  </si>
  <si>
    <t>FREEDOM ELECTRIC LLC</t>
  </si>
  <si>
    <t>FRIDLEY, JULIE</t>
  </si>
  <si>
    <t>Gauntlet Paint Co., LLC</t>
  </si>
  <si>
    <t>GFI Digital Inc (Gibbs Tech)</t>
  </si>
  <si>
    <t>Global Industrial</t>
  </si>
  <si>
    <t>Golden Rule Insurance Agency</t>
  </si>
  <si>
    <t>GoTo Technologies USA, Inc.</t>
  </si>
  <si>
    <t>GreatAmerica Financial Services</t>
  </si>
  <si>
    <t>HARRISON, DAWN</t>
  </si>
  <si>
    <t>Hemken, Renee L</t>
  </si>
  <si>
    <t>HFL Networks LLC</t>
  </si>
  <si>
    <t>Hicks, Gary W</t>
  </si>
  <si>
    <t>Horn, Phillip W</t>
  </si>
  <si>
    <t>Howser Court Reporting</t>
  </si>
  <si>
    <t>Huffmans Flowers of the Field Garden Center, LLC</t>
  </si>
  <si>
    <t>IDville</t>
  </si>
  <si>
    <t>Indoff Incorporated</t>
  </si>
  <si>
    <t>Integrated Facility Services Inc</t>
  </si>
  <si>
    <t>Investment Realty</t>
  </si>
  <si>
    <t>J &amp; S Small Engine Repair</t>
  </si>
  <si>
    <t>Karpel Solutions</t>
  </si>
  <si>
    <t>KARR, CHRISTOPHER</t>
  </si>
  <si>
    <t>PROGRAM EXP</t>
  </si>
  <si>
    <t>Kirn, Mike</t>
  </si>
  <si>
    <t>Kordes, Robin L</t>
  </si>
  <si>
    <t>Kriebs, Laura</t>
  </si>
  <si>
    <t>KURTZ MORGAN, STEPHANIE L</t>
  </si>
  <si>
    <t>LANGUAGE LINE SERVICES INC</t>
  </si>
  <si>
    <t>Lee's Electric Inc</t>
  </si>
  <si>
    <t>LexisNexis</t>
  </si>
  <si>
    <t>Magel, Giovanna</t>
  </si>
  <si>
    <t>Marble Graphics Inc</t>
  </si>
  <si>
    <t>MISCELLANEOUS</t>
  </si>
  <si>
    <t>Master Donuts</t>
  </si>
  <si>
    <t>Mathis, Katie A</t>
  </si>
  <si>
    <t>Menard Inc</t>
  </si>
  <si>
    <t>Meramec Regional Planning Commission</t>
  </si>
  <si>
    <t>Midwest Machinery Company</t>
  </si>
  <si>
    <t>Midwest Signs &amp; Graphics</t>
  </si>
  <si>
    <t>Missouri Assoc of County Clerks/Election Authoriti</t>
  </si>
  <si>
    <t>TRAINING,DUES</t>
  </si>
  <si>
    <t>Missouri Assoc of Prosecuting Attorneys (MAPA)</t>
  </si>
  <si>
    <t>Missouri Assoc of Public Administrators (MAPA)</t>
  </si>
  <si>
    <t>Missouri Association of Counties (MAC)</t>
  </si>
  <si>
    <t>DUES</t>
  </si>
  <si>
    <t>Missouri Coroners &amp; Med Examiners Asso (MCMEA)</t>
  </si>
  <si>
    <t>MISSOURI COUNTY TREASURERS ASSOCIATION</t>
  </si>
  <si>
    <t>MISSOURI DEPARTMENT OF PUBLIC SAFETY</t>
  </si>
  <si>
    <t>Missouri Document Solutions</t>
  </si>
  <si>
    <t>Missouri Juvenile Justice Association (MJJA)</t>
  </si>
  <si>
    <t>MISSOURI LAWYERS WEEKLY</t>
  </si>
  <si>
    <t>Missouri Office of Prosecution Services</t>
  </si>
  <si>
    <t>MO Vocational Enterprises</t>
  </si>
  <si>
    <t>Modern Litho St. Louis</t>
  </si>
  <si>
    <t>MORRIS, LINDA</t>
  </si>
  <si>
    <t>National Association of Counties</t>
  </si>
  <si>
    <t>Neal, Rebecca</t>
  </si>
  <si>
    <t>Neckermann, Brad</t>
  </si>
  <si>
    <t>Neugebauer, Jill M</t>
  </si>
  <si>
    <t>NMS Labs</t>
  </si>
  <si>
    <t>Ozark Fire Sprinkler Co Inc</t>
  </si>
  <si>
    <t>Ozark Mountain Embroidery</t>
  </si>
  <si>
    <t>Ozarks Regional Juvenile Detention Center</t>
  </si>
  <si>
    <t>PACARS</t>
  </si>
  <si>
    <t>PHELPS COUNTY BANK (Pine)</t>
  </si>
  <si>
    <t>PHELPS COUNTY EXTENSION CENTER</t>
  </si>
  <si>
    <t>Phelps County Sheriff's Department</t>
  </si>
  <si>
    <t>Phelps Health</t>
  </si>
  <si>
    <t>Pinc Nationwide Services 2014</t>
  </si>
  <si>
    <t>Pitney Bowes Global Financial Services LLC</t>
  </si>
  <si>
    <t>Pitney Bowes Inc</t>
  </si>
  <si>
    <t>UTILITIES</t>
  </si>
  <si>
    <t>Pro-Care Lawns LLC</t>
  </si>
  <si>
    <t>PULASKI COUNTY BUSINESS GRAPHICS</t>
  </si>
  <si>
    <t>Pulaski County Clerk</t>
  </si>
  <si>
    <t>PULASKI COUNTY TREASURER</t>
  </si>
  <si>
    <t>POSTAGE</t>
  </si>
  <si>
    <t>Quill Corporation</t>
  </si>
  <si>
    <t>Recorders Association of Missouri (RAM)</t>
  </si>
  <si>
    <t>Reserve Account</t>
  </si>
  <si>
    <t>REVISOR OF STATUTES</t>
  </si>
  <si>
    <t>Ricoh USA Inc (PO42)</t>
  </si>
  <si>
    <t>R-J Pest Control</t>
  </si>
  <si>
    <t>Rohter, Nicoya</t>
  </si>
  <si>
    <t>ROLLA AREA CHAMBER OF COMMERCE</t>
  </si>
  <si>
    <t>Rolla Cremation and Memorial</t>
  </si>
  <si>
    <t>ROLLA REGIONAL ECONOMIC COMMISSION</t>
  </si>
  <si>
    <t>Rollins, Nick</t>
  </si>
  <si>
    <t>Russell Land Development Company Inc</t>
  </si>
  <si>
    <t>Safeguard Business Systems</t>
  </si>
  <si>
    <t>SAKELARIS FORD LINCOLN OF ROLLA</t>
  </si>
  <si>
    <t>SEM Applications Inc</t>
  </si>
  <si>
    <t>Shaw, April</t>
  </si>
  <si>
    <t>COMP EQUIP</t>
  </si>
  <si>
    <t>Shockley, Sarah</t>
  </si>
  <si>
    <t>SKWEEKY KLEEN WINDOWS LLC</t>
  </si>
  <si>
    <t>Sooter, Dana</t>
  </si>
  <si>
    <t>Sound Depot</t>
  </si>
  <si>
    <t>Southwest Missouri Forensics II LLC</t>
  </si>
  <si>
    <t>St Robert Glass Co Inc</t>
  </si>
  <si>
    <t>STANLEY ACCESS TECH LLC</t>
  </si>
  <si>
    <t>Staples Business Advantage</t>
  </si>
  <si>
    <t>Steelfusion Clinical Toxicology laboratory LLC</t>
  </si>
  <si>
    <t>Stevens Feed Company Inc.</t>
  </si>
  <si>
    <t>SUNCLIFF GREENHOUSES &amp; NURSERY INC</t>
  </si>
  <si>
    <t>Superior Elevator Inspections, LLC</t>
  </si>
  <si>
    <t>Tan Tar A State Road LLC</t>
  </si>
  <si>
    <t>Tech Electronics</t>
  </si>
  <si>
    <t>Technology Group Solutions, LLC</t>
  </si>
  <si>
    <t>TEEPLE INSURANCE AGENCY INC</t>
  </si>
  <si>
    <t>The Master's Touch, LLC</t>
  </si>
  <si>
    <t>Thomas Birdsong Mills McBride &amp; Osborne PC</t>
  </si>
  <si>
    <t>Thomson Reuters</t>
  </si>
  <si>
    <t>Tipton, Catherine L</t>
  </si>
  <si>
    <t>TK Elevator Corporation</t>
  </si>
  <si>
    <t>TRANSFERS</t>
  </si>
  <si>
    <t>Tyler Business Forms</t>
  </si>
  <si>
    <t>Tyler Technologies Inc</t>
  </si>
  <si>
    <t>United States Drug Testing Laboratories Inc</t>
  </si>
  <si>
    <t>UNITED STATES POSTAL SERVICE</t>
  </si>
  <si>
    <t>WALMART COMMUNITY/RFCSLLC</t>
  </si>
  <si>
    <t>Wells Fargo Financial Leasing</t>
  </si>
  <si>
    <t>WEX Bank</t>
  </si>
  <si>
    <t>Williams, Joyce E</t>
  </si>
  <si>
    <t>Williams, Robinson, Rigler &amp; Buschjost, PC</t>
  </si>
  <si>
    <t>Xerox Corporation (7449)</t>
  </si>
  <si>
    <t>Zoro Tools Inc</t>
  </si>
  <si>
    <t>TOTAL COUNTY REVENUE ACCOUNTS PAYABLE</t>
  </si>
  <si>
    <t>TOTAL COUNTY REVENUE EXPENDITURES</t>
  </si>
  <si>
    <t>HEALTH DEPARTMENT FUND REVENUES</t>
  </si>
  <si>
    <t>STATE AND FEDERAL FUNDS</t>
  </si>
  <si>
    <t>CHARGES FOR SERVICES</t>
  </si>
  <si>
    <t>MISC. REIMBURSEMENTS</t>
  </si>
  <si>
    <t>TOTAL HEALTH DEPARTMENT FUND REVENUES</t>
  </si>
  <si>
    <t>HEALTH DEPARTMENT FUND NET SALARIES</t>
  </si>
  <si>
    <t>TOTAL HEALTH DEPARTMENT NET PAYROLL</t>
  </si>
  <si>
    <t>PAYROLL DEDUCTIONS OFFSETTING EXPENSE</t>
  </si>
  <si>
    <t>PAYROLL TAX OFFSETTING EXPENSE</t>
  </si>
  <si>
    <t>TOTAL HEALTH DEPARTMENT FUND PAYROLL</t>
  </si>
  <si>
    <t>HEALTH DEPARTMENT FUND EXPENSES</t>
  </si>
  <si>
    <t>Missouri Environmental Health Assoc (MEHA)</t>
  </si>
  <si>
    <t>DUES &amp; SUBS</t>
  </si>
  <si>
    <t>Missouri Employment Confrence</t>
  </si>
  <si>
    <t>Reserve Account Total</t>
  </si>
  <si>
    <t>SUPPLIES, PROG</t>
  </si>
  <si>
    <t>US Bank Total</t>
  </si>
  <si>
    <t>TOTAL HEALTH DEPARTMENT ACCOUNTS PAYABLE</t>
  </si>
  <si>
    <t>TOTAL HEALTH DEPARTMENT FUND EXPENDITURES</t>
  </si>
  <si>
    <t>ASSESSMENT FUND REVENUES</t>
  </si>
  <si>
    <t>TAX WITHHOLDINGS</t>
  </si>
  <si>
    <t>STATE SHARE ASSESSMENT FUND</t>
  </si>
  <si>
    <t>CITY ASSESSMENT CONTRACTS</t>
  </si>
  <si>
    <t>E911 ADDRESSING SERVICES</t>
  </si>
  <si>
    <t>AERIAL PHOTOGRAPHY REIMBURSEMENTS</t>
  </si>
  <si>
    <t>TOTAL ASSESSMENT FUND REVENUES</t>
  </si>
  <si>
    <t>ASSESSMENT FUND NET SALARIES</t>
  </si>
  <si>
    <t>TOTAL ASSESSMENT FUND NET SALARIES</t>
  </si>
  <si>
    <t>EMPLOYER SHARE TAXES &amp; BENFITS</t>
  </si>
  <si>
    <t>TOTAL ASSESSMENT FUND PAYROLL</t>
  </si>
  <si>
    <t>ASSESSMENT FUND EXPENSES</t>
  </si>
  <si>
    <t>Pictometry International Corp</t>
  </si>
  <si>
    <t>Vanguard Appraisals Inc</t>
  </si>
  <si>
    <t>Edward J Rice Company Inc</t>
  </si>
  <si>
    <t>Surveying And Mapping, LLC</t>
  </si>
  <si>
    <t>GIS EXPENSE</t>
  </si>
  <si>
    <t>Environmental Systems Research Institute Inc_esri</t>
  </si>
  <si>
    <t>Conner, Roy M</t>
  </si>
  <si>
    <t>TRAV &amp; MEETING</t>
  </si>
  <si>
    <t>Missouri State Assessors Association</t>
  </si>
  <si>
    <t>Long, Paul I</t>
  </si>
  <si>
    <t>Reese, Angelisa</t>
  </si>
  <si>
    <t>Epperson, Brad</t>
  </si>
  <si>
    <t>Missouri Mappers Association</t>
  </si>
  <si>
    <t>TOTAL ASSESSMENT FUND ACCOUNTS PAYABLE</t>
  </si>
  <si>
    <t>TOTAL ASSESSMENT FUND EXPENSES</t>
  </si>
  <si>
    <t>LAW ENFORCEMENT SALES TAX REVENUES</t>
  </si>
  <si>
    <t>SALES TAX REVENUE</t>
  </si>
  <si>
    <t>ATV PERMITS</t>
  </si>
  <si>
    <t>SHERIFF'S FEES</t>
  </si>
  <si>
    <t>INTERGOVERNMENTAL REVENUES</t>
  </si>
  <si>
    <t>PRISONER/TRIAL/COURT REIMBURSEMENT</t>
  </si>
  <si>
    <t>TOTAL LAW ENF SALES TAX FUND REVENUES</t>
  </si>
  <si>
    <t>LAW ENFORCEMENT SALES TAX FUND NET SALARIES</t>
  </si>
  <si>
    <t>Alexander, Timothy Ray</t>
  </si>
  <si>
    <t>Anderson, Rodger D</t>
  </si>
  <si>
    <t>Baker, Scott</t>
  </si>
  <si>
    <t>Barnes, Michael R</t>
  </si>
  <si>
    <t>Bleckman, William C</t>
  </si>
  <si>
    <t>Brown, Lawrence Joe</t>
  </si>
  <si>
    <t>Byars, Shawn A</t>
  </si>
  <si>
    <t>Campbell, Ronnie Dewayne</t>
  </si>
  <si>
    <t>Casados, Kevin M</t>
  </si>
  <si>
    <t>Click, Byron L</t>
  </si>
  <si>
    <t>Clinton, Collin A</t>
  </si>
  <si>
    <t>Crivello, Carmelo</t>
  </si>
  <si>
    <t>Cude, Angela</t>
  </si>
  <si>
    <t>Cummings, Austin A</t>
  </si>
  <si>
    <t>Curtis, Victoria A</t>
  </si>
  <si>
    <t>Davis, Dustin</t>
  </si>
  <si>
    <t>Davis, Michael M</t>
  </si>
  <si>
    <t>Decher, Joseph R.</t>
  </si>
  <si>
    <t>Dodd, Jesse</t>
  </si>
  <si>
    <t>Durbin, Timothy Allen</t>
  </si>
  <si>
    <t>Edgar, Jessica Marie</t>
  </si>
  <si>
    <t>Elliott, Sean Patrick</t>
  </si>
  <si>
    <t>Finch, Chris Charles</t>
  </si>
  <si>
    <t>Gamache, Jeremy Fischer</t>
  </si>
  <si>
    <t>Gochanour, Stephanie</t>
  </si>
  <si>
    <t>Goodridge, Jacob E</t>
  </si>
  <si>
    <t>Gray, Wayne E.</t>
  </si>
  <si>
    <t>Grisham, Timothy E</t>
  </si>
  <si>
    <t>Hall, Jasmine</t>
  </si>
  <si>
    <t>Handley, Wyatt</t>
  </si>
  <si>
    <t>Hedge, Shawn C</t>
  </si>
  <si>
    <t>Heniff, Raymond Patrick</t>
  </si>
  <si>
    <t>Hope, Richard A</t>
  </si>
  <si>
    <t>Irvan, Brittney E</t>
  </si>
  <si>
    <t>Jackson, Marvin Eugene</t>
  </si>
  <si>
    <t>Jarrett, James Scott</t>
  </si>
  <si>
    <t>Jarrett, Roger</t>
  </si>
  <si>
    <t>Johnston, Jeremiah</t>
  </si>
  <si>
    <t>Kirn, Michael Paul</t>
  </si>
  <si>
    <t>Lambert, Paul J</t>
  </si>
  <si>
    <t>Lane, Eric Ross</t>
  </si>
  <si>
    <t>Lasher, Theresa D</t>
  </si>
  <si>
    <t>Lewis, Derrick Lee</t>
  </si>
  <si>
    <t>Lewis, Terry L.</t>
  </si>
  <si>
    <t>Light, April Michelle</t>
  </si>
  <si>
    <t>Lunceford, Benjamin L</t>
  </si>
  <si>
    <t>Machino, John Lee Roy</t>
  </si>
  <si>
    <t>Mangual Rodriguez, Angel</t>
  </si>
  <si>
    <t>Mangual, Erica</t>
  </si>
  <si>
    <t>Manhalter, Chase A</t>
  </si>
  <si>
    <t>Manley, Cody</t>
  </si>
  <si>
    <t>Mehling, Anthony</t>
  </si>
  <si>
    <t>Moore, Samuel F</t>
  </si>
  <si>
    <t>Morath, Nicole L</t>
  </si>
  <si>
    <t>Pezzuti, Romolo Anthony</t>
  </si>
  <si>
    <t>Pfeiffer, Alexander</t>
  </si>
  <si>
    <t>Plasse, Robert</t>
  </si>
  <si>
    <t>Ratcliff, Kathleen</t>
  </si>
  <si>
    <t>Reed, Sarah</t>
  </si>
  <si>
    <t>Reeder, Christopher A</t>
  </si>
  <si>
    <t>Rhodes, Zachary</t>
  </si>
  <si>
    <t>Riley, Brenda L</t>
  </si>
  <si>
    <t>Ritter, Daniel</t>
  </si>
  <si>
    <t>Scott, John A</t>
  </si>
  <si>
    <t>Shruga, Brooke V.</t>
  </si>
  <si>
    <t>Solomon, Hunter</t>
  </si>
  <si>
    <t>Solomon, Ramsey</t>
  </si>
  <si>
    <t>Spadoni, Richard G</t>
  </si>
  <si>
    <t>Steen, Chris B</t>
  </si>
  <si>
    <t>Suschanke, Caleb</t>
  </si>
  <si>
    <t>Tate, Teri</t>
  </si>
  <si>
    <t>Taylor, Clarence Joseph</t>
  </si>
  <si>
    <t>Taylor, Donald Fred</t>
  </si>
  <si>
    <t>Taylor, Frederick Wayne</t>
  </si>
  <si>
    <t>Wagner, Michael Lee</t>
  </si>
  <si>
    <t>Wagner, Nicole</t>
  </si>
  <si>
    <t>Watson, Michael Ray</t>
  </si>
  <si>
    <t>Williams, Mark</t>
  </si>
  <si>
    <t>Wills, Isaiah Andrew</t>
  </si>
  <si>
    <t>Wilson, Ryker A</t>
  </si>
  <si>
    <t>Wilson, Titus L</t>
  </si>
  <si>
    <t>Woolston, Elizabeth A</t>
  </si>
  <si>
    <t>TOTAL LAW ENFORCEMENT SALES TAX NET SALARIES</t>
  </si>
  <si>
    <t>TOTAL LAW ENFORCEMENT SALES TAX FUND PAYROLL</t>
  </si>
  <si>
    <t>LAW ENFORCEMENT SALES TAX FUND EXPENSES</t>
  </si>
  <si>
    <t>Summit Food Services LLC</t>
  </si>
  <si>
    <t>INMATE FOOD</t>
  </si>
  <si>
    <t>Advanced Correctional Healthcare Inc</t>
  </si>
  <si>
    <t>INMATE MEDICAL</t>
  </si>
  <si>
    <t>HomeWAV LLC</t>
  </si>
  <si>
    <t>Missouri State Highway Patrol</t>
  </si>
  <si>
    <t>Mastercard</t>
  </si>
  <si>
    <t>Public Safety Upfitters LLC</t>
  </si>
  <si>
    <t>Hi-Tech Collision LLC</t>
  </si>
  <si>
    <t>VirTra</t>
  </si>
  <si>
    <t>COMMUNITY WHOLESALE TIRE INC</t>
  </si>
  <si>
    <t>7 Cedars Supply</t>
  </si>
  <si>
    <t>PRIS TRANSPORT</t>
  </si>
  <si>
    <t>Security Transport Services, Inc</t>
  </si>
  <si>
    <t>Bob Barker Company Inc</t>
  </si>
  <si>
    <t>Missouri Sheriffs Association &amp; Training Academy</t>
  </si>
  <si>
    <t>VEHICLE MAINT</t>
  </si>
  <si>
    <t>Sumuri</t>
  </si>
  <si>
    <t>Axon Enterprise Inc</t>
  </si>
  <si>
    <t>CentralSquare Technologies</t>
  </si>
  <si>
    <t>Cellebrite Inc</t>
  </si>
  <si>
    <t>Spyder Technologies, Inc</t>
  </si>
  <si>
    <t>Magnet Forensics USA, Inc.</t>
  </si>
  <si>
    <t>Leon Uniform Company</t>
  </si>
  <si>
    <t>ABBCO Lock &amp; Key</t>
  </si>
  <si>
    <t>U.S. AutoForce</t>
  </si>
  <si>
    <t>PPCT Management Systems, Inc</t>
  </si>
  <si>
    <t>Rolla Area Drug Enforcement</t>
  </si>
  <si>
    <t>Ed Roehr Safety Products</t>
  </si>
  <si>
    <t>Dish Network LLC</t>
  </si>
  <si>
    <t>AT&amp;T Mobility (SO7428)</t>
  </si>
  <si>
    <t>LeadsOnline LLC</t>
  </si>
  <si>
    <t>StopStick, Ltd</t>
  </si>
  <si>
    <t>AutoZone Parts, Inc.</t>
  </si>
  <si>
    <t>Johnstone Supply #19</t>
  </si>
  <si>
    <t>Plumb Supply Company (Riback)</t>
  </si>
  <si>
    <t>Miller Door Company</t>
  </si>
  <si>
    <t xml:space="preserve">WIRELESS USA </t>
  </si>
  <si>
    <t>Ray, David E</t>
  </si>
  <si>
    <t>Lunceford, Benjamin</t>
  </si>
  <si>
    <t>Tritech Forensics Inc</t>
  </si>
  <si>
    <t>Lowe Automotive Warehouse, Inc.</t>
  </si>
  <si>
    <t>IDI</t>
  </si>
  <si>
    <t>Stericycle Inc</t>
  </si>
  <si>
    <t>Martin Energy Group Services LLC</t>
  </si>
  <si>
    <t>Motorola Solutions Inc</t>
  </si>
  <si>
    <t>Moneta Enterprises LLC</t>
  </si>
  <si>
    <t>Loomis Bros Equipment Company</t>
  </si>
  <si>
    <t>Galls LLC</t>
  </si>
  <si>
    <t>Sherwin Williams Co, The</t>
  </si>
  <si>
    <t>Midwest Radar &amp; Equipment</t>
  </si>
  <si>
    <t>Cardio Partners Inc.</t>
  </si>
  <si>
    <t>Shred-It USA</t>
  </si>
  <si>
    <t>Taylor, Stanley J, JR</t>
  </si>
  <si>
    <t>Missouri Sheriffs United</t>
  </si>
  <si>
    <t>ACE HOOD CLEANING</t>
  </si>
  <si>
    <t>DULLARD BATTERIES PLUS</t>
  </si>
  <si>
    <t>Creative Product Sourcing Inc - Dare</t>
  </si>
  <si>
    <t>Brown, Larry</t>
  </si>
  <si>
    <t>Jarrett, Scott</t>
  </si>
  <si>
    <t>Applied Concepts Inc</t>
  </si>
  <si>
    <t>Greene County Sheriffs Department</t>
  </si>
  <si>
    <t>Gier Oil Company Inc</t>
  </si>
  <si>
    <t>Mid States Organized Crime Information Center</t>
  </si>
  <si>
    <t>Animal Health Center of Rolla</t>
  </si>
  <si>
    <t>Gray, Wayne E</t>
  </si>
  <si>
    <t>MISSOURI DEPARTMENT OF REVENUE</t>
  </si>
  <si>
    <t>TRI-MOR K9</t>
  </si>
  <si>
    <t>Leo Cardetti's Flag &amp; Flag Pole Co</t>
  </si>
  <si>
    <t>A &amp; W (A&amp;W/AW) Communications Inc</t>
  </si>
  <si>
    <t>Lambert, Paul</t>
  </si>
  <si>
    <t>Missouri Department of Natural Resources (DNR)</t>
  </si>
  <si>
    <t>Taylor, Clarence J</t>
  </si>
  <si>
    <t>Taylor Chrysler Dodge Jeep RAM</t>
  </si>
  <si>
    <t>Lewis, Derrick L</t>
  </si>
  <si>
    <t>Boles, Mickey A, III</t>
  </si>
  <si>
    <t>Riley, Brenda</t>
  </si>
  <si>
    <t>ANDERSON , RODGER</t>
  </si>
  <si>
    <t>TRANSFER</t>
  </si>
  <si>
    <t>TOTAL LEST FUND ACCOUNTS PAYABLE</t>
  </si>
  <si>
    <t>TOTAL LAW ENFORCEMENT SALES TAX FUND EXPENSE</t>
  </si>
  <si>
    <t>ROAD &amp; BRIDGE DEBT SERVICE FUND  REVENUES</t>
  </si>
  <si>
    <t>TOTAL ROAD &amp; BRIDGE DEBT SERVICE FUND REVENUES</t>
  </si>
  <si>
    <t>ROAD &amp; BRIDGE DEBT SERVICE FUND EXPENSES</t>
  </si>
  <si>
    <t>PHELPS CO ROAD &amp; BRIDGE FUND</t>
  </si>
  <si>
    <t>TOTAL ROAD &amp; BRIDGE DEBT SERVICE ACCOUNTS PAYABLE</t>
  </si>
  <si>
    <t>UNEMPLOYMENT FUND REVENUES</t>
  </si>
  <si>
    <t>TOTAL UNEMPLOYMENT FUND REVENUES</t>
  </si>
  <si>
    <t>UNEMPLOYMENT FUND EXPENSES</t>
  </si>
  <si>
    <t>MISSOURI DIVISION OF EMPLOYMENT SECURITY</t>
  </si>
  <si>
    <t>UNEMPLOYM'T</t>
  </si>
  <si>
    <t>PHELPS CO-COUNTY REVENUE FUND</t>
  </si>
  <si>
    <t>TOTAL UNEMPLOYMENT FUND ACCOUNTS PAYABLE</t>
  </si>
  <si>
    <t>CRISIS INTERVENTION FUND REVENUES</t>
  </si>
  <si>
    <t>STATE CONTRACT FUNDS</t>
  </si>
  <si>
    <t>GENERAL REVENUE TRANSFER</t>
  </si>
  <si>
    <t>TOTAL CRISIS INTERVENTION FUND REVENUES</t>
  </si>
  <si>
    <t>CRISIS INTERVENTION FUND EXPENSES</t>
  </si>
  <si>
    <t>CRISIS EXP</t>
  </si>
  <si>
    <t>TOTAL CRISIS INTERVENTION FUND EXPENDITURES</t>
  </si>
  <si>
    <t>SPECIAL ELECTION FUND REVENUES</t>
  </si>
  <si>
    <t>POLITICAL SUDIVISION ELECTION REIMBURSEMENTS</t>
  </si>
  <si>
    <t>TOTAL SPECIAL ELECTION FUND REVENUES</t>
  </si>
  <si>
    <t>SPECIAL ELECTION FUND EXPENSES</t>
  </si>
  <si>
    <t>JUDGES, ELECTION WORKERS, TRAINING &amp; MILEAGE</t>
  </si>
  <si>
    <t>SUBTOTAL</t>
  </si>
  <si>
    <t>Elkins-Swyers Company Inc Total</t>
  </si>
  <si>
    <t>SERVICES</t>
  </si>
  <si>
    <t>Salem Publishing/Phelps County Focus Total</t>
  </si>
  <si>
    <t>Three Rivers Publishing Inc Total</t>
  </si>
  <si>
    <t>TOTAL SPECIAL ELECTION FUND ACCOUNTS PAYABLE</t>
  </si>
  <si>
    <t>TOTAL SPECIAL ELECTION FUND EXPENDITURES</t>
  </si>
  <si>
    <t>ELECTION SERVICES FUND REVENUES</t>
  </si>
  <si>
    <t>ELECTION SURCHARGE</t>
  </si>
  <si>
    <t>STATE ELECTION EFFICIENCY GRANT</t>
  </si>
  <si>
    <t>TOTAL ELECTION SERVICES FUND REVENUES</t>
  </si>
  <si>
    <t>ELECTION SERVICES FUND EXPENSES</t>
  </si>
  <si>
    <t>ELKINS SWYERS COMPANY</t>
  </si>
  <si>
    <t>AMAZON CAPITAL SERVICES</t>
  </si>
  <si>
    <t>TOTAL ELECTION SERVICES FUND ACCOUNTS PAYABLE</t>
  </si>
  <si>
    <t>SHERIFF'S TRAINING FUND REVENUES</t>
  </si>
  <si>
    <t>POST COMMISSION FUNDS</t>
  </si>
  <si>
    <t>MISCELLANEOUS REIMB</t>
  </si>
  <si>
    <t>SHERIFF'S TRAINING FUND EXPENSES</t>
  </si>
  <si>
    <t>REIMBURSE</t>
  </si>
  <si>
    <t>RICK HOPE</t>
  </si>
  <si>
    <t xml:space="preserve">Missouri Sheriffs Association &amp; Training Academy </t>
  </si>
  <si>
    <t>MISSOURI STATE TROOPERS ASSOCIATION</t>
  </si>
  <si>
    <t>MASTERCARD</t>
  </si>
  <si>
    <t>TOTAL SHERIFF'S TRAINING FUND EXPENDITURES</t>
  </si>
  <si>
    <t>SHERIFF'S DRUG ENFORCEMENT FUND REVENUES</t>
  </si>
  <si>
    <t>FEDERAL FORFEITURES DOJ/DEA</t>
  </si>
  <si>
    <t>MISC REIMB DOJ</t>
  </si>
  <si>
    <t>INTEREST DOJ</t>
  </si>
  <si>
    <t>TOTAL SHERIFF'S DRUG ENF FUND REVENUES</t>
  </si>
  <si>
    <t>SHERIFF'S DRUG ENFORCEMENT FUND EXPENSES</t>
  </si>
  <si>
    <t>TOTAL SHERIFF'S DRUG ENF FUND EXPENDITURES</t>
  </si>
  <si>
    <t>SHERIFF'S CIVIL FUND REVENUES</t>
  </si>
  <si>
    <t>DEPUTY SALARY SUPPLEMENT</t>
  </si>
  <si>
    <t>TOTAL SHERIFF CIVIL FEE FUND REVENUES</t>
  </si>
  <si>
    <t>SHERIFF'S CIVIL FEE FUND EXPENSES</t>
  </si>
  <si>
    <t>MISC EXP</t>
  </si>
  <si>
    <t>DEPARTMENT OF REVENUE, DSSF</t>
  </si>
  <si>
    <t>TOTAL SHERIFF'S CIVIL FEE FUND EXPENDITURES</t>
  </si>
  <si>
    <t>SHERIFF'S REVOLVING FUND REVENUES</t>
  </si>
  <si>
    <t>CONCEAL CARRY PERMIT FEES</t>
  </si>
  <si>
    <t>TOTAL SHERIFF'S REVOLVING FUND REVENUES</t>
  </si>
  <si>
    <t>SHERIFF'S REVOLVING FUND EXPENSES</t>
  </si>
  <si>
    <t>ELLIOT DATA SYSTEMS</t>
  </si>
  <si>
    <t>MISSOURI SHERIFFS UNITED</t>
  </si>
  <si>
    <t>MISSOURI STATE HIGHWAY PATROL</t>
  </si>
  <si>
    <t>TOTAL SHERIFF'S REVOLVING FUND EXPENDITURES</t>
  </si>
  <si>
    <t>INMATE DETENTION SECURITY FUND REVENUES</t>
  </si>
  <si>
    <t>INMATE COMMISSARY</t>
  </si>
  <si>
    <t>TOTAL INMATE DETENTION SECURITY FUND REVENUE</t>
  </si>
  <si>
    <t>INMATE DETENTION SECURITY FUND EXPENSES</t>
  </si>
  <si>
    <t>BOB BARKER COMPANY IN</t>
  </si>
  <si>
    <t>PRIS SUPPLIES</t>
  </si>
  <si>
    <t xml:space="preserve">CHARM-TEX </t>
  </si>
  <si>
    <t>ECOLAB</t>
  </si>
  <si>
    <t>PRIS LAUNDRY</t>
  </si>
  <si>
    <t>RESERVE ACCOUNT</t>
  </si>
  <si>
    <t>7 CEDARS SUPPLY</t>
  </si>
  <si>
    <t>TO LEST FUND FOR PHONE STIPEND</t>
  </si>
  <si>
    <t>TOTAL INMATE DET SECURITY FUND EXPENDITURES</t>
  </si>
  <si>
    <t>LAW ENFORCEMENT DEBT SERVICE FUND REVENUES</t>
  </si>
  <si>
    <t>JAIL EXPANSION LOAN PROCEEDS</t>
  </si>
  <si>
    <t>TOTAL LAW ENF DEBT SERVICE FUND REVENUES</t>
  </si>
  <si>
    <t>LAW ENFORCEMENT DEB SERVICE FUND EXPENSES</t>
  </si>
  <si>
    <t>RIVER CITY CONSTRUCTION</t>
  </si>
  <si>
    <t>CONTRACT</t>
  </si>
  <si>
    <t>GOLDBERG GROUP ARCHITECTS</t>
  </si>
  <si>
    <t>POES RURAL &amp; CITY GAS CO</t>
  </si>
  <si>
    <t>CENTRAL FENCE</t>
  </si>
  <si>
    <t>ALLIANCE TECHNOLOGIES</t>
  </si>
  <si>
    <t>MENARD INC</t>
  </si>
  <si>
    <t>FIRST STATE COMMUNITY BANK</t>
  </si>
  <si>
    <t>TOTAL LAW ENFORCEMENT DEBT SERVICE EXPENDITURES</t>
  </si>
  <si>
    <t>LAW ENFORCEMENT RESTITUTION FUND REVENUES</t>
  </si>
  <si>
    <t>LAW ENFORCEMENT RESTITUTION FEES</t>
  </si>
  <si>
    <t>TOTAL LAW ENFORCEMENT REST. FUND REVENUES</t>
  </si>
  <si>
    <t>LAW ENFORCEMENT RESTITUTION FUND EXPENSES</t>
  </si>
  <si>
    <t>TOTAL LAW ENF RESTITUTION FUND EXPENDITURES</t>
  </si>
  <si>
    <t>PROSECTING ATTORNEY DRUG ENF FUND REVENUES</t>
  </si>
  <si>
    <t>MISC REIMBURSEMENT</t>
  </si>
  <si>
    <t>TOTAL PROSECUTING ATTORNEY DRUG ENF FUND REVENUES</t>
  </si>
  <si>
    <t>PROSECUTING ATTORNEY DRUG ENF FUND EXPENSES</t>
  </si>
  <si>
    <t>A-1 DOCUMENT STORAGE &amp; SHREDDING LLC</t>
  </si>
  <si>
    <t>MISSOURI ASSOCIATION OF PROSECUTNG ATT'YS</t>
  </si>
  <si>
    <t>MISSOURI OFFICE OF PROSECUTION SERVICES</t>
  </si>
  <si>
    <t>STAPLES BUSINESS ADVANTAGE</t>
  </si>
  <si>
    <t>US BANK</t>
  </si>
  <si>
    <t>TOTAL PROSECUTING ATTORNEY DRUG ENF FUND EXPENDITURES</t>
  </si>
  <si>
    <t>PROSECUTING ATTORNEY TRAINING FUND REVENUES</t>
  </si>
  <si>
    <t>PROSECUTING ATTORNEY'S FEES</t>
  </si>
  <si>
    <t>TOTAL PROSECUTING ATT'Y TRAINING FUND REVENUE</t>
  </si>
  <si>
    <t>PROSECUTING ATTORNEY TRAINING FUND EXPENSES</t>
  </si>
  <si>
    <t>MAPA-MO ASSOCIATION OF PROSECUTING ATTNY</t>
  </si>
  <si>
    <t>TOTAL PROSECUTING ATTORNEY TRAINING FUND EXPENDITURES</t>
  </si>
  <si>
    <t>PROSECUTING ATT'Y DELINQUENT TAX REVENUES</t>
  </si>
  <si>
    <t>TOTAL PROSECUTING ATT'Y DELINQUENT TAX FUND REVENUES</t>
  </si>
  <si>
    <t>PROSECUTING ATT'Y DELINQUENT TAX EXPENSES</t>
  </si>
  <si>
    <t>NO EXPENSES</t>
  </si>
  <si>
    <t>TOTAL PROSECUTING ATT'Y DELINQUENT TAX FUND EXPENDITURES</t>
  </si>
  <si>
    <t>PROSECUTING ATT'Y BAD CHECK FUND REVENUES</t>
  </si>
  <si>
    <t>PROSECUTING ATTORNEY'S MOPS FEES</t>
  </si>
  <si>
    <t>TOTAL PROSECUTING ATT'Y BAD CHECK FUND REVENUES</t>
  </si>
  <si>
    <t>PROSECUTING ATT'Y BAD CHECK FUND EXPENSES</t>
  </si>
  <si>
    <t>A-1 DOCUMENT STORAGE &amp; SHREDDING</t>
  </si>
  <si>
    <t>MISC EXPENSE</t>
  </si>
  <si>
    <t>DEPARTMENT OF REVENUE</t>
  </si>
  <si>
    <t>MOPS FEES</t>
  </si>
  <si>
    <t>CULLIGAN OF JEFFERSON CITY</t>
  </si>
  <si>
    <t>TOTAL PROSECUTING ATT'Y BAD CHECK FUND EXPENDITURES</t>
  </si>
  <si>
    <t>SHELTER FUND REVENUES</t>
  </si>
  <si>
    <t>SHELTER FUND FEES</t>
  </si>
  <si>
    <t>TOTAL SHELTER FUND REVENUES</t>
  </si>
  <si>
    <t>SHELTER FUND ESPENSES</t>
  </si>
  <si>
    <t>RUSSELL HOUSE</t>
  </si>
  <si>
    <t>TOTAL SHELTER FUND EXPENDITURES</t>
  </si>
  <si>
    <t>RECORDER USER FEES FUND REVENUES</t>
  </si>
  <si>
    <t>RECORDER USER TECH FEES</t>
  </si>
  <si>
    <t>RECORDER'S USER FEES</t>
  </si>
  <si>
    <t>TOTAL RECORDER USER FEES FUND REVENUES</t>
  </si>
  <si>
    <t>RECORDER USER FEES FUND EXPENSES</t>
  </si>
  <si>
    <t>FIDLAR TECHNOLOGIES</t>
  </si>
  <si>
    <t>DELL MARKETING</t>
  </si>
  <si>
    <t>TOTAL RECORDER USER FEES FUND EXPENDITURES</t>
  </si>
  <si>
    <t>SENIOR COMPANIONS FUND REVENUES</t>
  </si>
  <si>
    <t>FEDERAL GRANT</t>
  </si>
  <si>
    <t>TOTAL SENIOR COMPANIONS FUND REVENUES</t>
  </si>
  <si>
    <t>SENIOR COMPANIONS FUND NET SALARIES</t>
  </si>
  <si>
    <t>SENIOR COMPANION NET SALARIES</t>
  </si>
  <si>
    <t>TOTAL SENIOR COMPANIONS PAYROLL EXPENDITURES</t>
  </si>
  <si>
    <t>SENIOR COMPANIONS FUND ACCOUNTS PAYABLE</t>
  </si>
  <si>
    <t>PHELPS COUNTY SENIOR COMPANIONS</t>
  </si>
  <si>
    <t>STIPENDS</t>
  </si>
  <si>
    <t>TOTAL SENIOR COMPANIONS FUND ACC'NTS PAYABLE</t>
  </si>
  <si>
    <t>TOTAL SENIOR COMPANIONS FUND EXPENDITURES</t>
  </si>
  <si>
    <t>COLLECTOR TAX MAINTENANCE FUND REVENUES</t>
  </si>
  <si>
    <t>2% BACK &amp; DELINQUENT TAX WITHHOLDINGS</t>
  </si>
  <si>
    <t>TOTAL COLLECTORS TAX MAINT FUND REVENUES</t>
  </si>
  <si>
    <t>COLLECTOR TAX MAINTENANCE FUND EXPENSES</t>
  </si>
  <si>
    <t>DEVNET Inc</t>
  </si>
  <si>
    <t>Tipton Systems KC Inc</t>
  </si>
  <si>
    <t>Missouri County Collectors Association (MCCA)</t>
  </si>
  <si>
    <t>Wave Internet Technologies LLC</t>
  </si>
  <si>
    <t>SumnerOne</t>
  </si>
  <si>
    <t>NACCTFO</t>
  </si>
  <si>
    <t>TOTAL COLLECTOR'S TAX MAINT FUND EXPENDITURES</t>
  </si>
  <si>
    <t>PUBLIC FACILITIES AUTHORITY FUND REVENUES</t>
  </si>
  <si>
    <t>TOTAL PUBLIC FAC AUTHORITY FUND REVENUES</t>
  </si>
  <si>
    <t>PUBLIC FACILITIES AUTHORITY FUND EXPENSES</t>
  </si>
  <si>
    <t>REPAIR/MAINT</t>
  </si>
  <si>
    <t>ATIS ELEVATOR INSPECTION</t>
  </si>
  <si>
    <t>TOTAL PUBLIC FACILITIES FUND EXPENDITURES</t>
  </si>
  <si>
    <t>JAY WHITE ESTATE FUND REVENUES</t>
  </si>
  <si>
    <t>TOTAL JAY WHITE ESTATE FUND REVENUES</t>
  </si>
  <si>
    <t>JAY WHITE ESTATE FUND EXPENSES</t>
  </si>
  <si>
    <t>TOTAL JAY WHITE FUND EXPENDITURES</t>
  </si>
  <si>
    <t>CRIMINAL COST FUND REVENUES</t>
  </si>
  <si>
    <t>STATE TREAS CRIM COST REIMB</t>
  </si>
  <si>
    <t>TOTAL CRIMINAL COST FUND REVENUES</t>
  </si>
  <si>
    <t>CRIMINAL COST FUND EXPENSES</t>
  </si>
  <si>
    <t>CRIM COST REIM</t>
  </si>
  <si>
    <t>MARIES COUNTY TREASURER</t>
  </si>
  <si>
    <t>TEXAS COUNTY TREASURER</t>
  </si>
  <si>
    <t>TRANSFER TO COUNTY FUNDS</t>
  </si>
  <si>
    <t>TOTAL CRIMINAL COST FUND EXPENDITURES</t>
  </si>
  <si>
    <t>SURPLUS TAX FUND REVENUES</t>
  </si>
  <si>
    <t>INTEREST SURPLUS TAX</t>
  </si>
  <si>
    <t>BACK TAX SALES</t>
  </si>
  <si>
    <t>TOTAL SURPLUS TAX FUND REVENUES</t>
  </si>
  <si>
    <t>SURPLUS TAX FUND EXPENSES</t>
  </si>
  <si>
    <t>TOTAL SURPLUS TAX FUND EXPENDITURES</t>
  </si>
  <si>
    <t>UNCLAIMED FEES FUND REVENUES</t>
  </si>
  <si>
    <t>UNCLAIMED FEE RECEIPTS</t>
  </si>
  <si>
    <t>TOTAL UNCLAIMED  FEES FUND REVENUES</t>
  </si>
  <si>
    <t>UNCLAIMED FEES FUND EXPENSES</t>
  </si>
  <si>
    <t>MISSOURI STATE TREASURER</t>
  </si>
  <si>
    <t>TOTAL UNCLAIMED FEES FUND EXPENDITURES</t>
  </si>
  <si>
    <t>SCHOOL PRINICIPAL FUND REVENUES</t>
  </si>
  <si>
    <t>FINES AND FORFEITURES</t>
  </si>
  <si>
    <t>TOTAL SCHOOL PRINCIPAL FUND REVENUES</t>
  </si>
  <si>
    <t>SCHOOL PRINCIPAL FUND EXPENSES</t>
  </si>
  <si>
    <t>DENT PHELPS R3 SCHOOL</t>
  </si>
  <si>
    <t>FINE/SURPLS/INT</t>
  </si>
  <si>
    <t>DIXON R1 SCHOOL</t>
  </si>
  <si>
    <t>LICKING R8 SCHOOL</t>
  </si>
  <si>
    <t>NEWBURG SCHOOL</t>
  </si>
  <si>
    <t>PHELPS COUNTY R3 SCHOOL</t>
  </si>
  <si>
    <t>ROLLA PUBLIC SCHOOLS</t>
  </si>
  <si>
    <t>ST JAMES R1 SCHOOL</t>
  </si>
  <si>
    <t>TOTAL SCHOOL PRINCIPAL FUND EXPENDITURES</t>
  </si>
  <si>
    <t>SCHOOL DISTRICT FUND REVENUES</t>
  </si>
  <si>
    <t>PROPERTY TAXES</t>
  </si>
  <si>
    <t>PRIVATE CAR TAX</t>
  </si>
  <si>
    <t>INTEREST ON INVESTMENTS</t>
  </si>
  <si>
    <t>INTEREST PRIVATE CAR TAX</t>
  </si>
  <si>
    <t>NATIONAL FOREST PILT STATE TREAS</t>
  </si>
  <si>
    <t>PILT REVENUE</t>
  </si>
  <si>
    <t>ROLLA HOUSING PILT</t>
  </si>
  <si>
    <t>TOTAL SCHOOL DISTRICT FUND REVENUES</t>
  </si>
  <si>
    <t>SCHOOL DISTRICT FUND EXPENSES</t>
  </si>
  <si>
    <t>TOTAL TAXES &amp; INTEREST DISBURSED BY ACH DEBIT</t>
  </si>
  <si>
    <t>AMBULANCE, FIRE, CITIES FUND REVENUES</t>
  </si>
  <si>
    <t>TOTAL AMBULANCE, FIRE DIST, CITIES FUND REVENUE</t>
  </si>
  <si>
    <t>AMBULANCE, FIRE, CITIES FUND EXPENSES</t>
  </si>
  <si>
    <t>PHELPS COUNTY BOARD FOR THE DEVELOPMENTALLY DISABLED FUND REVENUES</t>
  </si>
  <si>
    <t>FINANCIAL INST. TAX</t>
  </si>
  <si>
    <t>TOTAL PHELPS CO BOARD FOR THE DEV DISABLED FUND REVENUES</t>
  </si>
  <si>
    <t>PHELPS COUNTY BOARD FOR THE DEVELOPMENTALLY DISABLED FUND EXPENSES</t>
  </si>
  <si>
    <t>TOTAL DISBURSED TO SB40 BOARD BY ACH DEBIT</t>
  </si>
  <si>
    <t>COUNTY EMPLOYEE RETIREMENT FUND REVENUES</t>
  </si>
  <si>
    <t>CERF FEES-RECORDER</t>
  </si>
  <si>
    <t>CERF FEES-COLLECTOR</t>
  </si>
  <si>
    <t>CERF FEES-ASSESSOR</t>
  </si>
  <si>
    <t>TOTAL FEE CONTRIBUTIONS TO CO EMPLOYEE RETIREMENT FUND</t>
  </si>
  <si>
    <t>COUNTY EMPLOYEE RETIREMENT FUND EXPENSES</t>
  </si>
  <si>
    <t>TOTAL COUNTY EMP RETIREMENT DISBURSED BY ACH DEBIT</t>
  </si>
  <si>
    <t>ARPA-AM RESCUE PLAN ACT FUND REVENUES</t>
  </si>
  <si>
    <t>ARPA-LATCF</t>
  </si>
  <si>
    <t>TOTAL ARPA-AM RESCUE PLAN ACT FUND REVENUE</t>
  </si>
  <si>
    <t>ARPA-AM RESCUE PLAN ACT FUND EXPENSES</t>
  </si>
  <si>
    <t>TOTAL ARPA-AM RESCUE PLAN ACT FUND EXPENDITURES</t>
  </si>
  <si>
    <t>TOTAL INTANGIBLE FUND REVENUES</t>
  </si>
  <si>
    <t>PILT EXPENSE</t>
  </si>
  <si>
    <t>MISCELLANEOUS NON-COUNTY FUNDS</t>
  </si>
  <si>
    <t>BEG BAL</t>
  </si>
  <si>
    <t>REVENUES</t>
  </si>
  <si>
    <t>EXPENSES</t>
  </si>
  <si>
    <t>END BALANCE</t>
  </si>
  <si>
    <t>CIRC INT</t>
  </si>
  <si>
    <t>CIR TIME PMT</t>
  </si>
  <si>
    <t>GARN FUND</t>
  </si>
  <si>
    <t>LAW LIBRARY</t>
  </si>
  <si>
    <t>I, LAURA JOHNSON, CLERK OF THE COUNTY COMMISSION AND EX OFFICIO OFFICER DES-</t>
  </si>
  <si>
    <t xml:space="preserve">IGNATED TO PREPARE FINANCIAL STATEMENT AS REQUIRED BY SECTION 50.800, RSMO., </t>
  </si>
  <si>
    <t xml:space="preserve">HEREBY CERTIFY THAT I HAVE DILIGENTLY CHECKED THE RECORDS OF THE COUNTY AND </t>
  </si>
  <si>
    <t xml:space="preserve">THAT THE ABOVE AND FOREGOING IS A COMPLETE AND CORRECT STATEMENT OF EVERY </t>
  </si>
  <si>
    <t xml:space="preserve">ITEM OF INFORMATION REQUIRED IN SEC. 50.800, RSMO FOR THE YEAR ENDING </t>
  </si>
  <si>
    <t xml:space="preserve">                                                                        ______________________________________________</t>
  </si>
  <si>
    <t xml:space="preserve">                                                                       LAURA JOHNSON, PHELPS COUNTY CLERK</t>
  </si>
  <si>
    <t>FOR THE YEAR ENDING DECEMBER 31, 2024</t>
  </si>
  <si>
    <t>completed</t>
  </si>
  <si>
    <t>ACTUAL 2024</t>
  </si>
  <si>
    <t>LAW ENF DET SER</t>
  </si>
  <si>
    <t>ARPA/LATCF</t>
  </si>
  <si>
    <t>UNCLAIM FEES</t>
  </si>
  <si>
    <t>SCHOOL DIST</t>
  </si>
  <si>
    <t>SCHOOL PRINC</t>
  </si>
  <si>
    <t>JOSEPH STEFFE</t>
  </si>
  <si>
    <t>PREMIER PROPERTY MANAGEMENT</t>
  </si>
  <si>
    <t>66 GARAGE</t>
  </si>
  <si>
    <t>BUS-CO EXTERMINATING</t>
  </si>
  <si>
    <t>DIAMOND APARTMENTS</t>
  </si>
  <si>
    <t>STEVE STALLCUP</t>
  </si>
  <si>
    <t>INTANGIBLE TAX REVENUE</t>
  </si>
  <si>
    <t>INTANGIBLE TAX EXPENSES</t>
  </si>
  <si>
    <t>INTANGIBLE TAX</t>
  </si>
  <si>
    <t>PROG EXPENSE</t>
  </si>
  <si>
    <t>VEH SUPPLIES</t>
  </si>
  <si>
    <t>TIF EATS TAXES</t>
  </si>
  <si>
    <t>INS BONDS</t>
  </si>
  <si>
    <t>FED BRIDGE</t>
  </si>
  <si>
    <t>Campbell, Ashley</t>
  </si>
  <si>
    <t>Thompson, Melissa D</t>
  </si>
  <si>
    <t>CureMD.com, Inc</t>
  </si>
  <si>
    <t>Pulaski County Health Department</t>
  </si>
  <si>
    <t>MO Dept Health &amp; Senior Services</t>
  </si>
  <si>
    <t xml:space="preserve">State of Missouri </t>
  </si>
  <si>
    <t>OUTLIER TECHNOLOGIES INC</t>
  </si>
  <si>
    <t>McKesson Medical-Surgical (multiuse)</t>
  </si>
  <si>
    <t>Pittenger Law Group, LLC</t>
  </si>
  <si>
    <t>Smallwood, Jordan R</t>
  </si>
  <si>
    <t>Missouri Public Health Association (MPHA)</t>
  </si>
  <si>
    <t>Laboratory Corporation of America Holdings</t>
  </si>
  <si>
    <t>VaxCare Corporation</t>
  </si>
  <si>
    <t>Kinkead, Suzanne</t>
  </si>
  <si>
    <t>Wilson, Michael D</t>
  </si>
  <si>
    <t>Hale, Kellyann M</t>
  </si>
  <si>
    <t>Sidwell, Amber N</t>
  </si>
  <si>
    <t>Ameren Missouri</t>
  </si>
  <si>
    <t>Schwartz, Michael J</t>
  </si>
  <si>
    <t>Wiese, Jennifer</t>
  </si>
  <si>
    <t>OnSolve, LLC</t>
  </si>
  <si>
    <t>ALLSTATE WORKPLACE DIVISION</t>
  </si>
  <si>
    <t>Warden Publishing Co Inc</t>
  </si>
  <si>
    <t>Berry, Sonya L</t>
  </si>
  <si>
    <t>Ritchie, Summer D</t>
  </si>
  <si>
    <t>WIC Association of Missouri, Inc</t>
  </si>
  <si>
    <t>CLIA Laboratory Program</t>
  </si>
  <si>
    <t>Sparklight</t>
  </si>
  <si>
    <t>Bahr, Jeana A</t>
  </si>
  <si>
    <t>Betancourt, Jessica</t>
  </si>
  <si>
    <t>BAILEY'S TEST STRIPS &amp; THERMOMETERS LLC</t>
  </si>
  <si>
    <t>Burns, Tamara L</t>
  </si>
  <si>
    <t>Phelps/Maries County Health Dept Petty Cash</t>
  </si>
  <si>
    <t>Tamarac Medical Inc</t>
  </si>
  <si>
    <t>R&amp;S Northeast LLC</t>
  </si>
  <si>
    <t>MoALPHA</t>
  </si>
  <si>
    <t>Haddox, Lauren M</t>
  </si>
  <si>
    <t>HANKINS SURGICAL SUPPLY CO INC</t>
  </si>
  <si>
    <t>Ivey, Dylan E</t>
  </si>
  <si>
    <t>Community Partnership of the Ozark, Inc</t>
  </si>
  <si>
    <t>Kean, Timothy</t>
  </si>
  <si>
    <t>Watson, Tucker</t>
  </si>
  <si>
    <t>Modern Litho Jeff City</t>
  </si>
  <si>
    <t>Taber, Melissa</t>
  </si>
  <si>
    <t>INSURANCE</t>
  </si>
  <si>
    <t>JACKSON CO BOE</t>
  </si>
  <si>
    <t>DOMINION</t>
  </si>
  <si>
    <t>EQUIP PURCH</t>
  </si>
  <si>
    <t>DALE CARPENTIER</t>
  </si>
  <si>
    <t>USBANK</t>
  </si>
  <si>
    <t>POSTAGE/MISC</t>
  </si>
  <si>
    <t>NICK ROLLINS</t>
  </si>
  <si>
    <t>RA CLARK ENTERPRISE</t>
  </si>
  <si>
    <t>ELIJAH SCHEEL</t>
  </si>
  <si>
    <t>GLOCK PROFFESSIONAL</t>
  </si>
  <si>
    <t>DEFENSEIVE EDGE TRAINING</t>
  </si>
  <si>
    <t>BOONE COUNTYSHERIFF'S DEPARTMENT</t>
  </si>
  <si>
    <t>BLUE SHIELD TACTICAL</t>
  </si>
  <si>
    <t>MO STATE UNIVERSITY</t>
  </si>
  <si>
    <t>MO ASSOC. FOR PROPERTY &amp; EVIDENCE</t>
  </si>
  <si>
    <t>DEP SUP SAL</t>
  </si>
  <si>
    <t>AMAZON</t>
  </si>
  <si>
    <t>MO VOCATIONAL ENTERPRISES</t>
  </si>
  <si>
    <t>OTHER TRANSFERS</t>
  </si>
  <si>
    <t>WALMART</t>
  </si>
  <si>
    <t>ADVANCED CORRECTIONAL</t>
  </si>
  <si>
    <t>SECURITY TRANSPORT</t>
  </si>
  <si>
    <t>ALLIANCE</t>
  </si>
  <si>
    <t>SUMMIT FOOD</t>
  </si>
  <si>
    <t>FLETTS PLUMBING</t>
  </si>
  <si>
    <t>CAP EXPENDITUR</t>
  </si>
  <si>
    <t>TRILOGIE LLC</t>
  </si>
  <si>
    <t>BOB BARKER</t>
  </si>
  <si>
    <t>US MOBILE KITCHENS</t>
  </si>
  <si>
    <t>ELECTRONIC CONTRACTING</t>
  </si>
  <si>
    <t>ROMAINE COMPANIES</t>
  </si>
  <si>
    <t>CBS MANHATTAN</t>
  </si>
  <si>
    <t>SPYDER TECHNOLOGIES</t>
  </si>
  <si>
    <t>GILLMORE &amp; BELL</t>
  </si>
  <si>
    <t>ERNEST COVERDELL</t>
  </si>
  <si>
    <t>LINE X OF ROLLA</t>
  </si>
  <si>
    <t>ARROWHEAD FORENSICS</t>
  </si>
  <si>
    <t>KARPEL SOLUTIONS</t>
  </si>
  <si>
    <t>HFL NETWORKS</t>
  </si>
  <si>
    <t>TAN TAR A</t>
  </si>
  <si>
    <t>GREAT AMERICA FINANCIAL</t>
  </si>
  <si>
    <t>INTEGRATED FACILITIES</t>
  </si>
  <si>
    <t>SHANNON COUNTY TREASURER</t>
  </si>
  <si>
    <t>ABRAHAM ESTEP</t>
  </si>
  <si>
    <t>JARRAD REDWINE</t>
  </si>
  <si>
    <t>PAMELA DELUCA</t>
  </si>
  <si>
    <t>DOMINGA WOOLSEY</t>
  </si>
  <si>
    <t>2020 DISTRIBUTION</t>
  </si>
  <si>
    <t>2023 INTEREST DISTRIBUTION</t>
  </si>
  <si>
    <t>SURPUS INT</t>
  </si>
  <si>
    <t>DECEMBER 31, 2024.</t>
  </si>
  <si>
    <t>Don Brown Chevrolet</t>
  </si>
  <si>
    <t>Lou Fusz Ford Inc</t>
  </si>
  <si>
    <t>Scenic Rivers Vehicle Outfitters</t>
  </si>
  <si>
    <t>Flock Safety</t>
  </si>
  <si>
    <t>OCV, LLC</t>
  </si>
  <si>
    <t>Positive Promotions Inc</t>
  </si>
  <si>
    <t>Foremost Promotions</t>
  </si>
  <si>
    <t>VEHICLE</t>
  </si>
  <si>
    <t>Pross, Elizabeth ,Williamson, Ellen K ,Cesario, Robert James ,Shuey, Renea L ,Grow, Pamela K ,Carpentier, Dale R ,Marshall, Mary E ,Daily, Madison ,Hawkins, Rosemary C ,Deluca, Gene ,Boyko, Kenneth J ,Ashford, George C ,McWhorter, Nancy E ,Graham, Ricky L ,Cardin, Madelyn N ,Dix, Viva D ,Enke, Tracy Ann ,Watson, Karen M ,Huizinga, Jena G ,Simpson, Cherrie A ,Olds, Lisa L ,Smith, David C ,Mosher, Marsha L ,McCaulla, Jane T ,Schmickle, Donna M ,Victor, Daniel F ,Whitwell, Elizabeth ,Uhls, Agnes C ,Bates, Vickie M ,Blue, Alice D ,Olson, Margaret M ,Flentje, John W ,Femmer, Suzanne V ,Root, Carolyn J ,Kramme, Peggy J ,Neidert, Joseph E ,Kling, Michael E ,McClanahan, Ronald D ,Phelan, Robert J ,Bates, Reggie ,Vance, Cherilyn E ,Crider, Chester L ,McGrath, James Eric ,Hall, Donald K ,Durbin, Steven A ,Chatman, Jennie ,Douglas, Glenda A ,Hamilton, Angela K ,Hutchcraft, Annie R ,Robinson, Maureen M ,Phelps County Sheriff's Department ,Szabo, Tamara R ,Thoreson, Joanna ,Olds, Steve J ,Pulcini-Lebedowicz, Mary L ,Hix, Ricky ,Frazier, Brad E ,Marshall, Ronald L ,Bennett, Carol J ,Morse, Betty L ,Miller, Leanna G ,Malott, Frank S ,Beucler, Mary ,Lewis, Mitchell L ,Frank, Catherine M ,Eberly, Jody A ,Andrus, Chasity M ,Craun, Kari J ,Fleming, James C, JR ,Kling, Cynthia R ,Ashby, James E ,Davis, Cynthia D ,Miller, Jacob L ,Crutcher, Deborah S ,Garrabrant, John J ,Jones, Michael D ,Rasmussen, Lindsey K ,Dickens, Micheal ,Cohen, Jeffrey M ,Redwine, Mart L ,Russell, Ronald B ,Becker, Carol A ,Roling, Carol A ,Houser, Placide A ,Atwood, Crystal K ,Blue, Fred D, III ,Hines, Melinda J ,Heidecke, Joyce E ,Bornemann, Shareen A ,Bornemann, Tim ,Bearden, Leslie S ,Burke, Deborah K ,Jordan, Kathleen M ,Shanks, Constance M ,Bearden, Morgan J ,Johnson, Joni Megan ,Newell, Mark R ,Hawley, Margaret R ,Robertson, Ruth B ,Robertson, David G. C. ,Hawley, Kenneth E ,Lindgren, William A, JR ,Clifton, Frances E ,Sisco, Denise L ,Andrus, John L ,Britt, Lorraine L ,Hux, Shannon L ,Lenox, Sharron ,Fleck, Patti J ,Johnson, Kimmala J ,Hobart, Cynthia ,Andrus, Sarah M ,Varney, Rebecca L ,Slader, Karolyn K ,Sullivan, John B ,Cadenbach, Charles T ,Paul, Karen ,Malott, Leslie H ,Hall, Richard H ,Sirois, Matthew ,Luther, John W ,Ashby, Michael S ,Vandiver, Victoria L ,Hudson, William ,Stow, Christopher F</t>
  </si>
  <si>
    <t>Curtiss-Manes-Schulte, Inc.</t>
  </si>
  <si>
    <t>Pierce Asphalt LLC</t>
  </si>
  <si>
    <t>Oak Valley Building Solutions, LLC</t>
  </si>
  <si>
    <t>Flynn Drilling Company, Inc</t>
  </si>
  <si>
    <t xml:space="preserve">DUKE RURAL FIRE </t>
  </si>
  <si>
    <t>ARCHER ELGIN SURVEYING</t>
  </si>
  <si>
    <t>5G Services</t>
  </si>
  <si>
    <t>Heartland Environmental Distributors, Inc</t>
  </si>
  <si>
    <t>Allison, Jacob</t>
  </si>
  <si>
    <t>Baker, Timothy W</t>
  </si>
  <si>
    <t>Bock, Michelle L</t>
  </si>
  <si>
    <t>Case, Mark Dwayne</t>
  </si>
  <si>
    <t>Dukes, Dayton Allen</t>
  </si>
  <si>
    <t>Hawks, Joseph Owen</t>
  </si>
  <si>
    <t>Kutzler, Timothy J.</t>
  </si>
  <si>
    <t>Light, Justin R</t>
  </si>
  <si>
    <t>Mathis, Carter E</t>
  </si>
  <si>
    <t>Pearson, Shawn M</t>
  </si>
  <si>
    <t>Pfeiffer, William Jr</t>
  </si>
  <si>
    <t>Sekscinski, Jerry D</t>
  </si>
  <si>
    <t>Snelson, Roy</t>
  </si>
  <si>
    <t>Sohm, James</t>
  </si>
  <si>
    <t>Spencer, Randy J</t>
  </si>
  <si>
    <t>Stroot, Jeffrey Jason</t>
  </si>
  <si>
    <t>Welter, Michael G</t>
  </si>
  <si>
    <t>Werman, Dale</t>
  </si>
  <si>
    <t>Wofford, Mitchell J</t>
  </si>
  <si>
    <t>Hicks, Gary</t>
  </si>
  <si>
    <t>Stites, Sherry</t>
  </si>
  <si>
    <t>Johnson, Laura</t>
  </si>
  <si>
    <t xml:space="preserve">Dowdy, Lisa </t>
  </si>
  <si>
    <t>Hawkins, Bethany</t>
  </si>
  <si>
    <t>Britt, Lorraine</t>
  </si>
  <si>
    <t>Bargerstock, Erica</t>
  </si>
  <si>
    <t>Vance, Cherilyn</t>
  </si>
  <si>
    <t>Williamson, Ellen</t>
  </si>
  <si>
    <t>Andrus, Sarah</t>
  </si>
  <si>
    <t>Pross, Elizabeth</t>
  </si>
  <si>
    <t xml:space="preserve">Asberry, Amy </t>
  </si>
  <si>
    <t xml:space="preserve">Barnett, Michael </t>
  </si>
  <si>
    <t xml:space="preserve">Cale, Brittany </t>
  </si>
  <si>
    <t xml:space="preserve">Eickhorst, Nina </t>
  </si>
  <si>
    <t>Shults, Lora</t>
  </si>
  <si>
    <t>Slawson, Bonnie</t>
  </si>
  <si>
    <t>Trent, Daniel</t>
  </si>
  <si>
    <t xml:space="preserve">Green, Carol </t>
  </si>
  <si>
    <t>Tipton, Catherine</t>
  </si>
  <si>
    <t>Barnes, Faith</t>
  </si>
  <si>
    <t>Doyle, Gina</t>
  </si>
  <si>
    <t xml:space="preserve">Bloch, Tracey </t>
  </si>
  <si>
    <t xml:space="preserve">Manley, Lynette </t>
  </si>
  <si>
    <t xml:space="preserve">Stevens, Angela </t>
  </si>
  <si>
    <t xml:space="preserve">Kordes, Robin </t>
  </si>
  <si>
    <t xml:space="preserve">Pfeifer, Erin </t>
  </si>
  <si>
    <t xml:space="preserve">Jackson, Teresa </t>
  </si>
  <si>
    <t xml:space="preserve">Strickling, Beth </t>
  </si>
  <si>
    <t xml:space="preserve">Engelmeier, Alivia </t>
  </si>
  <si>
    <t xml:space="preserve">Morgart, Therese </t>
  </si>
  <si>
    <t xml:space="preserve">Neugebauer, Jill </t>
  </si>
  <si>
    <t xml:space="preserve">Singleton, Rebecca </t>
  </si>
  <si>
    <t xml:space="preserve">Washausen, Julia </t>
  </si>
  <si>
    <t>Palermo, Teresa</t>
  </si>
  <si>
    <t>Mathis, Katie</t>
  </si>
  <si>
    <t>Bowman, Debra</t>
  </si>
  <si>
    <t>Meyers, Kayla</t>
  </si>
  <si>
    <t>Benton, Nicoya</t>
  </si>
  <si>
    <t>Pohlsander, Rick</t>
  </si>
  <si>
    <t>Morris, Linda</t>
  </si>
  <si>
    <t>Banholzer, Taylor</t>
  </si>
  <si>
    <t>Brinkley, Sandra</t>
  </si>
  <si>
    <t xml:space="preserve">Cox, Crystal </t>
  </si>
  <si>
    <t xml:space="preserve">Daharsh, Lori </t>
  </si>
  <si>
    <t xml:space="preserve">Hill, Skyler </t>
  </si>
  <si>
    <t xml:space="preserve">Parker, Sarah </t>
  </si>
  <si>
    <t>Surkamp, Henry</t>
  </si>
  <si>
    <t>Suschanke, Mikayla</t>
  </si>
  <si>
    <t xml:space="preserve">Borders, Virginia </t>
  </si>
  <si>
    <t>Burns, Tamara</t>
  </si>
  <si>
    <t>Gabel, Alicia</t>
  </si>
  <si>
    <t>Bahr, Jeana</t>
  </si>
  <si>
    <t xml:space="preserve">Bergner, Amy </t>
  </si>
  <si>
    <t xml:space="preserve">Berry, Sonya </t>
  </si>
  <si>
    <t xml:space="preserve">Haddox, Lauren </t>
  </si>
  <si>
    <t xml:space="preserve">Hale, Kellyann </t>
  </si>
  <si>
    <t xml:space="preserve">Ivey, Dylan </t>
  </si>
  <si>
    <t xml:space="preserve">Kinkead, Suzanne </t>
  </si>
  <si>
    <t xml:space="preserve">Ritchie, Summer </t>
  </si>
  <si>
    <t xml:space="preserve">Sidwell, Amber </t>
  </si>
  <si>
    <t xml:space="preserve">Thompson, Melissa </t>
  </si>
  <si>
    <t xml:space="preserve">Wilson, Michael </t>
  </si>
  <si>
    <t xml:space="preserve">Dukes, Brenda </t>
  </si>
  <si>
    <t xml:space="preserve">Robertson, Danielle </t>
  </si>
  <si>
    <t>Watson, Frederick</t>
  </si>
  <si>
    <t xml:space="preserve">Conner, Roy </t>
  </si>
  <si>
    <t>Epperson, Bradley</t>
  </si>
  <si>
    <t xml:space="preserve">Jones, Karen </t>
  </si>
  <si>
    <t xml:space="preserve">Kean, Timothy </t>
  </si>
  <si>
    <t xml:space="preserve">Long, Paul </t>
  </si>
  <si>
    <t xml:space="preserve">Reese, Angelisa </t>
  </si>
  <si>
    <t>Shivers, Brenda</t>
  </si>
  <si>
    <t>Gaddy, Domonique</t>
  </si>
  <si>
    <t>Arnold, Jamie Keith</t>
  </si>
  <si>
    <t>Boles, Mickey A Iii</t>
  </si>
  <si>
    <t>Giacolone, Vincent Sr</t>
  </si>
  <si>
    <t>Manley, Michael Trey</t>
  </si>
  <si>
    <t>Martin, Jamie M</t>
  </si>
  <si>
    <t>Maxwell, Travis</t>
  </si>
  <si>
    <t>Scheel, Elijah John</t>
  </si>
  <si>
    <t>Suschanke, Glenn T Jr</t>
  </si>
  <si>
    <t>Taylor Sr , Stanley James</t>
  </si>
  <si>
    <t>Yelton, Jay</t>
  </si>
  <si>
    <t>Letchworth, Shannon Nicole</t>
  </si>
  <si>
    <t>Alexander, Jackson X</t>
  </si>
  <si>
    <t>Brazzle, Kameron I</t>
  </si>
  <si>
    <t>Brigham, Reginald A Iii</t>
  </si>
  <si>
    <t>Capriotti, Santino E</t>
  </si>
  <si>
    <t>Cartmell, Dallas N</t>
  </si>
  <si>
    <t>Cogdill, Keara G</t>
  </si>
  <si>
    <t>DiNovo, Elliote J</t>
  </si>
  <si>
    <t>Dowling, Jordan W</t>
  </si>
  <si>
    <t>Evans-Reed, Cassandra</t>
  </si>
  <si>
    <t>Fuentes Hernandez, Jose Luis</t>
  </si>
  <si>
    <t>Hunt, Charles A</t>
  </si>
  <si>
    <t>Loughridge, Savana L</t>
  </si>
  <si>
    <t>Lucas, Tessa A</t>
  </si>
  <si>
    <t>McElvy, Christine A</t>
  </si>
  <si>
    <t>Mitchell, Cameron D</t>
  </si>
  <si>
    <t>Noland, Benjamin MacK</t>
  </si>
  <si>
    <t>Saylors, Thomas C</t>
  </si>
  <si>
    <t>Stroot, Jonathan Allan</t>
  </si>
  <si>
    <t>Taylor Jr, Stanley James</t>
  </si>
  <si>
    <t>Taylor, Londyn D</t>
  </si>
  <si>
    <t>Turnbough, Joseph M</t>
  </si>
  <si>
    <t>Wyatt, John F</t>
  </si>
  <si>
    <t>Young, Keana R</t>
  </si>
  <si>
    <t>Seifert, Nichole E</t>
  </si>
  <si>
    <t>Sutton, John P</t>
  </si>
  <si>
    <t>Tomchik, Timothy N</t>
  </si>
  <si>
    <t>Kell, Pamela K</t>
  </si>
  <si>
    <t>Goser, Sarah A</t>
  </si>
  <si>
    <t>Leuthauser, Yvonne</t>
  </si>
  <si>
    <t>Miller, Christine</t>
  </si>
  <si>
    <t>Mutch, Alexandra</t>
  </si>
  <si>
    <t>Shaffer, Michael S</t>
  </si>
  <si>
    <t>Turn Key Health Clinics, LLC</t>
  </si>
  <si>
    <t xml:space="preserve">Thermo Scientific Portable Analytical Instruments </t>
  </si>
  <si>
    <t>R J Kool Company, Inc</t>
  </si>
  <si>
    <t>Chilton Oil Company, Inc</t>
  </si>
  <si>
    <t>Cintas Fire Protection</t>
  </si>
  <si>
    <t>MOS Equipment</t>
  </si>
  <si>
    <t>DATAPILOT, Inc.</t>
  </si>
  <si>
    <t>American Water Treatment</t>
  </si>
  <si>
    <t>Collision Pros LLC</t>
  </si>
  <si>
    <t>Corsair Controls, Inc</t>
  </si>
  <si>
    <t>OCCS Inc.</t>
  </si>
  <si>
    <t>Joe Hudson's Collision Center-St, James</t>
  </si>
  <si>
    <t>Capital Quarries</t>
  </si>
  <si>
    <t>Siemens Industry, Inc</t>
  </si>
  <si>
    <t>Barnes, Mark A</t>
  </si>
  <si>
    <t>Kiesler's Police Supply Inc</t>
  </si>
  <si>
    <t>UNITED RENTALS (NORTH AMERICA) INC</t>
  </si>
  <si>
    <t>Out On A Limb Tree Service</t>
  </si>
  <si>
    <t>Family Support Payment Center</t>
  </si>
  <si>
    <t>The Cook Law Office PLLC C/O Thomas Sager</t>
  </si>
  <si>
    <t>St James Oil Company</t>
  </si>
  <si>
    <t>Philips &amp; Company</t>
  </si>
  <si>
    <t>Advexure LLC</t>
  </si>
  <si>
    <t>Handcuff Warehouse</t>
  </si>
  <si>
    <t>Dent County Sheriff's Office</t>
  </si>
  <si>
    <t>The Barton Law Group, LLC</t>
  </si>
  <si>
    <t>PRI Management Group</t>
  </si>
  <si>
    <t>ZANES ROLLA TIRE &amp; GARAGE LLC</t>
  </si>
  <si>
    <t>Qualification Targets Inc</t>
  </si>
  <si>
    <t>Wedgewood Dental LLC</t>
  </si>
  <si>
    <t>Gabriel Roeder Smith &amp; Company</t>
  </si>
  <si>
    <t>NAPA Auto Parts</t>
  </si>
  <si>
    <t>JOHN E REID &amp; ASSOCIATES INC</t>
  </si>
  <si>
    <t>ESU Pursuits</t>
  </si>
  <si>
    <t>Town &amp; Country Bank</t>
  </si>
  <si>
    <t>Stevenson's Custom Laser Engraving</t>
  </si>
  <si>
    <t>Fuelman LLC</t>
  </si>
  <si>
    <t>MISSOURI SAFETY CENTER</t>
  </si>
  <si>
    <t>MISSOURI STATE HIGHWAY PATROL ACADEMY</t>
  </si>
  <si>
    <t>Wright County</t>
  </si>
  <si>
    <t>SCHRIEFERS OFFICE EQUIP INC</t>
  </si>
  <si>
    <t>The Public Safety Store, LLC</t>
  </si>
  <si>
    <t>Atlanta Airsoft Inc</t>
  </si>
  <si>
    <t>Chambers, Ramona</t>
  </si>
  <si>
    <t>WALTER CURTIS COMPANY LLC</t>
  </si>
  <si>
    <t>Ecolab</t>
  </si>
  <si>
    <t>Blue to Gold, LLC.</t>
  </si>
  <si>
    <t>C &amp; C Towing LLC</t>
  </si>
  <si>
    <t>HARTLEY'S CLIMATE CONTROL LLC</t>
  </si>
  <si>
    <t>NARTEC, Inc</t>
  </si>
  <si>
    <t>Cooks Correctional</t>
  </si>
  <si>
    <t>TEXAS COUNTY SHERIFF</t>
  </si>
  <si>
    <t>Ultimate Shade LLC</t>
  </si>
  <si>
    <t>Arrowhead Forensics</t>
  </si>
  <si>
    <t>County of Taney</t>
  </si>
  <si>
    <t>HOWELL COUNTY SHERIFF</t>
  </si>
  <si>
    <t>Business Radio Licensing</t>
  </si>
  <si>
    <t>Campbell, Ronnie</t>
  </si>
  <si>
    <t>Rolla Rental &amp; Supply</t>
  </si>
  <si>
    <t>Williams, Mark A.</t>
  </si>
  <si>
    <t>CBS Manhattan, LLC</t>
  </si>
  <si>
    <t>University of Missouri-Columbia AR</t>
  </si>
  <si>
    <t>Stokes, Joseph</t>
  </si>
  <si>
    <t>JEFFERSON COUNTY SHERIFF</t>
  </si>
  <si>
    <t>Light, April M</t>
  </si>
  <si>
    <t>Cogdill, Keara</t>
  </si>
  <si>
    <t>US Department Of Justice - OCDETF</t>
  </si>
  <si>
    <t>TIF REIMBURSEMENT</t>
  </si>
  <si>
    <t>Stevenson, Kodi</t>
  </si>
  <si>
    <t>Frazier, Autumn J</t>
  </si>
  <si>
    <t>Cantrell, Jeff T</t>
  </si>
  <si>
    <t>St James Chamber of Commerce</t>
  </si>
  <si>
    <t>Stevens, Angie</t>
  </si>
  <si>
    <t>Spencer, Beverly</t>
  </si>
  <si>
    <t>Dillon, Jenny</t>
  </si>
  <si>
    <t>Hawkins, John</t>
  </si>
  <si>
    <t>Coney, Robert</t>
  </si>
  <si>
    <t xml:space="preserve">Cox, Isaac </t>
  </si>
  <si>
    <t>Duncan, Robert</t>
  </si>
  <si>
    <t>Hendrix, Michaela</t>
  </si>
  <si>
    <t>Martin, John</t>
  </si>
  <si>
    <t xml:space="preserve">Moser, David </t>
  </si>
  <si>
    <t>Verkamp, John</t>
  </si>
  <si>
    <t>Weber, Walter</t>
  </si>
  <si>
    <t>Pross, Elizabeth ,Williamson, Ellen K ,Staabs, Virginia ,Marshall, Ronald L ,Grow, Pamela K ,Olson, Margaret M ,Cesario, Robert James ,Marshall, Mary E ,Johnson, Kimmala J ,McWhorter, Nancy E ,Victor, Daniel F ,Boyce, Terry D ,Luther, John W ,Blue, Alice D ,Simpson, Cherrie A ,Samel, Francis P ,Phelan, Robert J ,Carpentier, Dale R ,Femmer, Suzanne V ,Chatman, Jennie ,Deluca, Gene ,Burke, Deborah K ,Harrison, Clark ,Uhls, Agnes C ,Ashford, George C ,Boyko, Kenneth J ,Douglas, Glenda A ,McClanahan, Ronald D ,Tucker, Melinda S ,Dix, Viva D ,Cardin, Madelyn N ,Schmickle, Donna M ,Bates, Reggie ,Bennett, Carol J ,Olds, Lisa L ,Enke, Tracy Ann ,Root, Carolyn J ,Kramme, Peggy J ,Smith, David C ,Mosher, Marsha L ,Andrus, John L ,Watson, Karen M ,Shuey, Renea L ,Johnson, Jill A ,Roling, Carol A ,Bates, Vickie M ,Kling, Michael E ,Hobart, Cynthia ,Rasmussen, Lindsey K ,Jernigan, Floyd L, JR ,Hawkins, Rosemary C ,Durbin, Steven A ,McGrath, James Eric ,Whitwell, Elizabeth ,Eberly, Jody A ,Heidecke, Joyce E ,Blue, Fred D, III ,Daily, Madison ,Robinson, Maureen M ,Hamilton, Angela K ,Hutchcraft, Annie R ,Szabo, Tamara R ,Olds, Steve J ,Huizinga, Jena G ,Wagner, Jerry W ,Malott, Frank S ,Murphy, Patricia F ,Pulcini-Lebedowicz, Mary L ,Paul, Karen ,Garrabrant, John J ,Wagner, Linda S ,Terrell, Ureasta ,Lewis, Mitchell L ,Snodgrass, Marsha G ,Morse, Betty L ,Hix, Ricky ,Kling, Cynthia R ,Thoreson, Joanna ,Skiles, Nancy ,Thomas- Sanders, Moszelle ,Rosenburg, Mary A ,Sells, Susan E ,Richardson, Jessica L ,Earney, Roberta ,Shanks, Constance M ,Davis, Cynthia D ,Jernigan, Barbara J ,Jones, Michael D ,Peters, Nicholas J ,Flowers, Lillian A ,Flori, Beverly J ,Craun, Kari J ,Vance, Cherilyn E ,Hall, Donald K ,Redwine, Mart L ,Neidert, Joseph E ,Palmer, Maxine ,Morgan, Sundae D ,Benton, Austin ,Malott, Leslie H ,Bearden, Leslie S ,Copeland, Martha ,Gosnell, Michael R ,Ashby, Michael S ,Robertson, David G. C. ,Davis, Jana L ,Morgan, Monty ,Cohen, Jeffrey M ,Becker, Carol A ,Lenox, Sharron ,McNece, April ,Fleck, Patti J ,McCartney, Elizabeth ,Bornemann, Shareen A ,Brunton, Gerry R ,Houser, Placide A ,Scholl, David A ,Gambill, Patricia ,Brown, Kimberly B ,McClanahan, Vickie D ,Lindgren, William A, JR ,Hines, Melinda J ,Erdmann, Vivian ,Curtis, Patricia L ,Frank, Catherine M ,Hartman, Jean K ,Sisco, Denise L ,Sullivan, John B ,Andrus, Sarah M ,Goodman, Ellen S ,Cohen, Laura L ,Hawley, Kenneth E ,Williams, Connie ,Benthal, Monica M ,Reisner, Susan E ,Gambill, Patrick ,Alford, Mary G ,Flentje, John W ,Harlan, Mary G ,Newell, Mark R ,Gann, Robin ,Meyer, Linda K ,Schrock, Kattia ,Volz, Deborah C ,Meyer, Calvin L ,Jordan, Kathleen M ,Hicks, Gwendolyn K ,Schrock, Alvin J ,Acquisto, Polly M ,Perkins, Danielle ,Robertson, Ruth B ,Ulrich, Anna C ,Prewett, Lorna S ,Smith, Cynthia C ,Beucler, Mary ,Cavender, Judith L ,Mc Cord, Ronald V ,Wrasmann, Susan D ,Arnold, Kimberly J ,Hall, Richard H ,Varney, Rebecca L ,Johnson, Joni Megan ,Richardson, Michael T ,Whites, Robert W ,Rackers, Jennifer L ,Wall, Lynne Black ,Jaquess, Jeffrey C ,Dickens, Micheal ,Champ, Sandee A ,Branson, Dale G ,Alford, Scott L ,Meagher, Phyllis ,Hall, Dawn R ,Humphrey, Colleen ,Sullivan, Kathleen ,Ward, Thomas E ,Cadenbach, Charles T ,Bornemann, Tim ,Harris, Karen ,Baltzell, Byce D ,Weatherly, Mitchell B ,Dickens, Kimberly S ,Goddard, Paul E ,Taylor, F J ,Goodwin, Jean M ,Cunningham, Jennifer ,Ashby, James E ,Vandiver, Victoria L ,Sharp, Michelle ,Gentry, Collin ,Lindsey, Catherine R ,Clifton, Frances E ,Cohen, Anita L ,Swift, Lise A ,May, Thelma ,Brunton, Frankie G ,Martin, Marga M ,Bono, Genevieve ,Allen, Frederick T ,Slightom, Cynthia L ,Duhadway, Garry, SR ,Huang, Patience ,Hall, Maureen A ,Carpenter, Leigh A ,Grow, David E ,Atwood, Crystal K ,Mankin, Mary C ,Hines, Jonathan C ,Russell, Ronald B ,Miller, Leanna G ,Stow, Christopher F ,Miller, Jacob L ,Andrus, Chasity M ,Hux, Shannon L ,Crutcher, Deborah S ,Graham, Ricky L ,Slader, Karolyn K ,Sirois, Matthew ,Church of Christ (Hwy E), First Baptist Church-Jerome, Newburg Christian Church, First Baptist Church-Edgar Springs, Christ Community Church, South Central Shrine Club, VFW Post 2025, Redeemer Lutheran Church, Grace Bible Church, Phelps County Dream Center, Silver Arrow Enterprises, Rolla Bible Church, New Dimensional Christian Ministry, St James Senior Center</t>
  </si>
  <si>
    <t>Allrise Elevator Company, Inc</t>
  </si>
  <si>
    <t>Fox Law LLC</t>
  </si>
  <si>
    <t>Texas County Treasurer</t>
  </si>
  <si>
    <t>PACARS P/R W/H</t>
  </si>
  <si>
    <t>Prevention Consultants of Missouri</t>
  </si>
  <si>
    <t>Bartlett &amp; West Inc.</t>
  </si>
  <si>
    <t>Rapid Financial Solutions LLC</t>
  </si>
  <si>
    <t>Designer Concrete Inc</t>
  </si>
  <si>
    <t>SECURETECH SYSTEMS INC</t>
  </si>
  <si>
    <t>The Vernon Company</t>
  </si>
  <si>
    <t>Phelps County Circuit Court</t>
  </si>
  <si>
    <t>Leonard Wood Institute</t>
  </si>
  <si>
    <t>Compass Health Inc.</t>
  </si>
  <si>
    <t>Redwood Toxicology Laboratory Inc</t>
  </si>
  <si>
    <t>Turtle's Hulls &amp; Guns, LLC</t>
  </si>
  <si>
    <t>ATIS Elevator Inspection, LLC</t>
  </si>
  <si>
    <t>High Tech Roofing, LLC</t>
  </si>
  <si>
    <t>Smith &amp; Turley</t>
  </si>
  <si>
    <t>Mississippi, County of</t>
  </si>
  <si>
    <t>Waynesville Business Graphics LLC</t>
  </si>
  <si>
    <t>Office of the Clerk of the Supreme Court</t>
  </si>
  <si>
    <t>Holiday Inn Executive Center-Columbia</t>
  </si>
  <si>
    <t>Southeast Missouri Behavioral Health INC</t>
  </si>
  <si>
    <t>One Step Software Inc.</t>
  </si>
  <si>
    <t>Oasis Hotel &amp; Convention Center</t>
  </si>
  <si>
    <t>Veritext, LLC</t>
  </si>
  <si>
    <t>St Charles County</t>
  </si>
  <si>
    <t>Texas County</t>
  </si>
  <si>
    <t xml:space="preserve">Eaton Funeral Home </t>
  </si>
  <si>
    <t>Law Office of Amanda L. Grellner, LLC</t>
  </si>
  <si>
    <t>Lodge of Four Seasons The</t>
  </si>
  <si>
    <t>KURTZ MORGAN COURT REPORTING LLC</t>
  </si>
  <si>
    <t xml:space="preserve">Crawford County Coroner </t>
  </si>
  <si>
    <t>HOLLINGSWORTH, ADELE</t>
  </si>
  <si>
    <t>Femmer, Suzanne V</t>
  </si>
  <si>
    <t>Ron Dishman Towing, INC.</t>
  </si>
  <si>
    <t>Lynch Plumbing, LLC</t>
  </si>
  <si>
    <t>Correctional Counseling Inc.</t>
  </si>
  <si>
    <t>Null &amp; Son Funeral Home</t>
  </si>
  <si>
    <t>Coroner Files, LLC</t>
  </si>
  <si>
    <t>R &amp; D Cleaning</t>
  </si>
  <si>
    <t>Jasper County Juvenile Office</t>
  </si>
  <si>
    <t>Banholzer, Taylor M</t>
  </si>
  <si>
    <t>Chateau on the Lake</t>
  </si>
  <si>
    <t>MISSOURI LABOR LAW POSTER SERVICE</t>
  </si>
  <si>
    <t>Dudenhoeffer, Barbara</t>
  </si>
  <si>
    <t>Bally's Quad Cities Casino &amp; Hotel</t>
  </si>
  <si>
    <t>Storey-Kenworthy Company</t>
  </si>
  <si>
    <t>24th Judicial Circuit Juvenile Division</t>
  </si>
  <si>
    <t>Missouri Child Support Enforcement Association</t>
  </si>
  <si>
    <t>Ellis, Ellis, Hammons &amp; Johnson, P.C.</t>
  </si>
  <si>
    <t>Suschanke, Mikayla B</t>
  </si>
  <si>
    <t>Columbia Computer Center</t>
  </si>
  <si>
    <t>1 Step Detect</t>
  </si>
  <si>
    <t>Spark by Hilton Branson Meadows</t>
  </si>
  <si>
    <t>Frontier Mortuary Supply LLC</t>
  </si>
  <si>
    <t>HICKLE, WILLIAM</t>
  </si>
  <si>
    <t>Cox, Isaac</t>
  </si>
  <si>
    <t>Brown, Jeremy</t>
  </si>
  <si>
    <t>UPS Store #2238, The</t>
  </si>
  <si>
    <t>CIOX Health</t>
  </si>
  <si>
    <t>Calhoun County</t>
  </si>
  <si>
    <t>Clerk of the Circuit Court</t>
  </si>
  <si>
    <t>United States District Court, Tampa Division</t>
  </si>
  <si>
    <t>Manley, Michael E</t>
  </si>
  <si>
    <t>Cook County</t>
  </si>
  <si>
    <t>BUTLER SUPPLY INC</t>
  </si>
  <si>
    <t>Transfers</t>
  </si>
  <si>
    <t>Indigent burial</t>
  </si>
  <si>
    <t xml:space="preserve">CONTRACT </t>
  </si>
  <si>
    <t>LEASE</t>
  </si>
  <si>
    <t>TRAIN, DUES</t>
  </si>
  <si>
    <t>UTILITES</t>
  </si>
  <si>
    <t>ATTNY FEES</t>
  </si>
  <si>
    <t>INMATE PROG EX</t>
  </si>
  <si>
    <t>DONE IN MY OFFICE IN ROLLA, PHELPS COUNTY, MISSOURI THIS NINETH DAY OF MARCH, 2025</t>
  </si>
  <si>
    <t>MAINTENANCE</t>
  </si>
  <si>
    <t>SUPPLES</t>
  </si>
  <si>
    <t>DELINQUENT PROPERTY TAXES (REAL AND PERSONAL) DECEMBER 31, 2024</t>
  </si>
  <si>
    <t>PUBLISHED MARCH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</si>
</sst>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_(&quot;$&quot;* #,##0.000_);_(&quot;$&quot;* \(#,##0.000\);_(&quot;$&quot;* &quot;-&quot;??_);_(@_)"/>
  </numFmts>
  <fonts count="1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rgb="FF000000"/>
      <name val="Calibri"/>
      <family val="2"/>
    </font>
    <font>
      <u/>
      <sz val="11"/>
      <color theme="1"/>
      <name val="Calibri"/>
      <family val="2"/>
      <scheme val="minor"/>
    </font>
    <font>
      <sz val="12"/>
      <color theme="1"/>
      <name val="Calibri"/>
      <family val="2"/>
      <scheme val="minor"/>
    </font>
    <font>
      <sz val="8"/>
      <color rgb="FF000000"/>
      <name val="Tahoma"/>
      <family val="2"/>
    </font>
    <font>
      <sz val="8"/>
      <color rgb="FF000000"/>
      <name val="Tahoma"/>
    </font>
    <font>
      <sz val="9"/>
      <color theme="1"/>
      <name val="Proxima Nova Rg"/>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164" fontId="0" fillId="0" borderId="0" xfId="2" applyNumberFormat="1" applyFont="1" applyFill="1"/>
    <xf numFmtId="0" fontId="0" fillId="0" borderId="0" xfId="0"/>
    <xf numFmtId="164" fontId="0" fillId="0" borderId="0" xfId="2" applyNumberFormat="1" applyFont="1"/>
    <xf numFmtId="0" fontId="0" fillId="0" borderId="0" xfId="0" applyAlignment="1">
      <alignment horizontal="center"/>
    </xf>
    <xf numFmtId="44" fontId="0" fillId="0" borderId="0" xfId="2" applyFont="1" applyFill="1" applyAlignment="1">
      <alignment horizontal="right" vertical="center"/>
    </xf>
    <xf numFmtId="44" fontId="0" fillId="0" borderId="0" xfId="2" applyFont="1" applyFill="1"/>
    <xf numFmtId="0" fontId="0" fillId="2" borderId="0" xfId="0" applyFill="1"/>
    <xf numFmtId="0" fontId="0" fillId="0" borderId="0" xfId="0"/>
    <xf numFmtId="0" fontId="0" fillId="0" borderId="0" xfId="0"/>
    <xf numFmtId="164" fontId="0" fillId="0" borderId="0" xfId="2" applyNumberFormat="1" applyFont="1" applyFill="1" applyAlignment="1"/>
    <xf numFmtId="0" fontId="8" fillId="0" borderId="0" xfId="0" applyFont="1" applyAlignment="1">
      <alignment vertical="top" wrapText="1" readingOrder="1"/>
    </xf>
    <xf numFmtId="0" fontId="0" fillId="0" borderId="0" xfId="0"/>
    <xf numFmtId="0" fontId="0" fillId="3" borderId="0" xfId="0" applyFill="1"/>
    <xf numFmtId="0" fontId="0" fillId="0" borderId="0" xfId="0" applyFill="1"/>
    <xf numFmtId="0" fontId="9" fillId="0" borderId="0" xfId="0" applyFont="1" applyAlignment="1">
      <alignment vertical="top" wrapText="1" readingOrder="1"/>
    </xf>
    <xf numFmtId="0" fontId="0" fillId="0" borderId="0" xfId="0"/>
    <xf numFmtId="0" fontId="0" fillId="0" borderId="0" xfId="0"/>
    <xf numFmtId="164" fontId="0" fillId="0" borderId="1" xfId="2" applyNumberFormat="1" applyFont="1" applyFill="1" applyBorder="1" applyAlignment="1">
      <alignment horizontal="center"/>
    </xf>
    <xf numFmtId="164" fontId="0" fillId="0" borderId="1" xfId="2" applyNumberFormat="1" applyFont="1" applyFill="1" applyBorder="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0" fontId="2" fillId="0" borderId="0" xfId="0" applyFont="1" applyFill="1" applyAlignment="1">
      <alignment horizontal="center"/>
    </xf>
    <xf numFmtId="0" fontId="0" fillId="0" borderId="0" xfId="0" applyFill="1" applyAlignment="1">
      <alignment horizontal="center"/>
    </xf>
    <xf numFmtId="0" fontId="2" fillId="0" borderId="0" xfId="0" applyFont="1" applyFill="1" applyAlignment="1">
      <alignment horizontal="center"/>
    </xf>
    <xf numFmtId="164" fontId="2" fillId="0" borderId="0" xfId="2" applyNumberFormat="1" applyFont="1" applyFill="1" applyAlignment="1">
      <alignment horizontal="center"/>
    </xf>
    <xf numFmtId="0" fontId="0" fillId="0" borderId="5" xfId="0" applyFill="1" applyBorder="1"/>
    <xf numFmtId="164" fontId="0" fillId="0" borderId="5" xfId="2" applyNumberFormat="1" applyFont="1" applyFill="1" applyBorder="1"/>
    <xf numFmtId="0" fontId="0" fillId="0" borderId="1" xfId="0" applyFill="1" applyBorder="1" applyAlignment="1">
      <alignment horizontal="center"/>
    </xf>
    <xf numFmtId="0" fontId="0" fillId="0" borderId="2" xfId="0" applyFill="1" applyBorder="1" applyAlignment="1">
      <alignment horizontal="center"/>
    </xf>
    <xf numFmtId="164" fontId="0" fillId="0" borderId="0" xfId="2" applyNumberFormat="1" applyFont="1" applyFill="1" applyAlignment="1">
      <alignment horizontal="center"/>
    </xf>
    <xf numFmtId="0" fontId="0" fillId="0" borderId="0" xfId="2" applyNumberFormat="1" applyFont="1" applyFill="1"/>
    <xf numFmtId="0" fontId="0" fillId="0" borderId="0" xfId="2" applyNumberFormat="1" applyFont="1" applyFill="1" applyAlignment="1">
      <alignment horizontal="center"/>
    </xf>
    <xf numFmtId="0" fontId="0" fillId="0" borderId="0" xfId="0" applyFill="1"/>
    <xf numFmtId="3" fontId="0" fillId="0" borderId="0" xfId="0" applyNumberFormat="1" applyFill="1" applyBorder="1" applyProtection="1">
      <protection locked="0"/>
    </xf>
    <xf numFmtId="0" fontId="0" fillId="0" borderId="5" xfId="0" applyFill="1" applyBorder="1"/>
    <xf numFmtId="43" fontId="0" fillId="0" borderId="5" xfId="1" applyFont="1" applyFill="1" applyBorder="1"/>
    <xf numFmtId="165" fontId="0" fillId="0" borderId="0" xfId="0" applyNumberFormat="1" applyFill="1" applyBorder="1" applyProtection="1">
      <protection locked="0"/>
    </xf>
    <xf numFmtId="165" fontId="0" fillId="0" borderId="0" xfId="2" applyNumberFormat="1" applyFont="1" applyFill="1"/>
    <xf numFmtId="164" fontId="0" fillId="0" borderId="1" xfId="2" applyNumberFormat="1" applyFont="1" applyFill="1" applyBorder="1" applyAlignment="1"/>
    <xf numFmtId="14" fontId="0" fillId="0" borderId="1" xfId="2" applyNumberFormat="1" applyFont="1" applyFill="1" applyBorder="1" applyAlignment="1">
      <alignment horizontal="center"/>
    </xf>
    <xf numFmtId="0" fontId="0" fillId="0" borderId="1" xfId="2" applyNumberFormat="1" applyFont="1" applyFill="1" applyBorder="1" applyAlignment="1">
      <alignment horizontal="center"/>
    </xf>
    <xf numFmtId="4" fontId="0" fillId="0" borderId="1" xfId="0" applyNumberFormat="1" applyFill="1" applyBorder="1" applyProtection="1">
      <protection locked="0"/>
    </xf>
    <xf numFmtId="0" fontId="0" fillId="0" borderId="2" xfId="0" applyFill="1" applyBorder="1"/>
    <xf numFmtId="164" fontId="0" fillId="0" borderId="1" xfId="2" applyNumberFormat="1" applyFont="1" applyFill="1" applyBorder="1"/>
    <xf numFmtId="4" fontId="0" fillId="0" borderId="5" xfId="0" applyNumberFormat="1" applyFill="1" applyBorder="1"/>
    <xf numFmtId="164" fontId="0" fillId="0" borderId="0" xfId="2" applyNumberFormat="1" applyFont="1" applyFill="1" applyBorder="1"/>
    <xf numFmtId="164" fontId="0" fillId="0" borderId="0" xfId="2" quotePrefix="1" applyNumberFormat="1" applyFont="1" applyFill="1" applyBorder="1"/>
    <xf numFmtId="0" fontId="0" fillId="0" borderId="0" xfId="0" applyFill="1" applyAlignment="1"/>
    <xf numFmtId="44" fontId="10" fillId="0" borderId="0" xfId="2" applyFont="1" applyFill="1" applyBorder="1" applyAlignment="1">
      <alignment horizontal="right" vertical="top" wrapText="1"/>
    </xf>
    <xf numFmtId="164" fontId="0" fillId="0" borderId="2" xfId="2" applyNumberFormat="1" applyFont="1" applyFill="1" applyBorder="1"/>
    <xf numFmtId="0" fontId="5" fillId="0" borderId="0" xfId="0" applyFont="1" applyFill="1" applyAlignment="1">
      <alignment vertical="top" wrapText="1" readingOrder="1"/>
    </xf>
    <xf numFmtId="0" fontId="0" fillId="0" borderId="0" xfId="0" applyFill="1" applyAlignment="1">
      <alignment vertical="top" wrapText="1" readingOrder="1"/>
    </xf>
    <xf numFmtId="164" fontId="0" fillId="0" borderId="3" xfId="2" applyNumberFormat="1" applyFont="1" applyFill="1" applyBorder="1"/>
    <xf numFmtId="0" fontId="10" fillId="0" borderId="0" xfId="0" applyFont="1" applyFill="1" applyAlignment="1">
      <alignment horizontal="left" vertical="top" wrapText="1"/>
    </xf>
    <xf numFmtId="0" fontId="0" fillId="0" borderId="0" xfId="0"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xf>
    <xf numFmtId="0" fontId="0" fillId="0" borderId="1" xfId="0" applyFill="1" applyBorder="1" applyAlignment="1">
      <alignment horizontal="left"/>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left"/>
    </xf>
    <xf numFmtId="0" fontId="0" fillId="0" borderId="0" xfId="0" applyFill="1" applyAlignment="1">
      <alignment horizontal="left"/>
    </xf>
    <xf numFmtId="0" fontId="0" fillId="0" borderId="1" xfId="0" applyFill="1" applyBorder="1" applyAlignment="1">
      <alignment horizontal="left"/>
    </xf>
    <xf numFmtId="0" fontId="0" fillId="0" borderId="0" xfId="0" applyFill="1" applyAlignment="1">
      <alignment vertical="center" wrapText="1"/>
    </xf>
    <xf numFmtId="0" fontId="0" fillId="0" borderId="0" xfId="0" applyFill="1" applyAlignment="1">
      <alignment wrapText="1"/>
    </xf>
    <xf numFmtId="0" fontId="0" fillId="0" borderId="0" xfId="0" applyFill="1" applyBorder="1" applyAlignment="1">
      <alignment horizontal="left"/>
    </xf>
    <xf numFmtId="0" fontId="0" fillId="0" borderId="0" xfId="0" applyFill="1" applyBorder="1" applyAlignment="1">
      <alignment horizontal="center"/>
    </xf>
    <xf numFmtId="44" fontId="0" fillId="0" borderId="6" xfId="2" applyFont="1" applyFill="1" applyBorder="1" applyAlignment="1">
      <alignment horizontal="right" vertical="center"/>
    </xf>
    <xf numFmtId="44" fontId="0" fillId="0" borderId="0" xfId="2" applyFont="1" applyFill="1" applyAlignment="1">
      <alignment horizontal="right"/>
    </xf>
    <xf numFmtId="44" fontId="0" fillId="0" borderId="3" xfId="2" applyFont="1" applyFill="1" applyBorder="1"/>
    <xf numFmtId="0" fontId="7" fillId="0" borderId="0" xfId="0" applyFont="1" applyFill="1"/>
    <xf numFmtId="44" fontId="0" fillId="0" borderId="1" xfId="2" applyFont="1" applyFill="1" applyBorder="1"/>
    <xf numFmtId="4" fontId="0" fillId="0" borderId="0" xfId="0" applyNumberFormat="1" applyFill="1"/>
    <xf numFmtId="164" fontId="0" fillId="0" borderId="4" xfId="2" applyNumberFormat="1" applyFont="1" applyFill="1" applyBorder="1"/>
    <xf numFmtId="164" fontId="1" fillId="0" borderId="0" xfId="2" applyNumberFormat="1" applyFont="1" applyFill="1" applyAlignment="1"/>
    <xf numFmtId="44" fontId="0" fillId="0" borderId="0" xfId="2" applyFont="1" applyFill="1" applyAlignment="1"/>
    <xf numFmtId="166" fontId="0" fillId="0" borderId="0" xfId="2" applyNumberFormat="1" applyFont="1" applyFill="1"/>
    <xf numFmtId="0" fontId="5" fillId="0" borderId="0" xfId="0" applyFont="1" applyFill="1" applyAlignment="1">
      <alignment horizontal="left" vertical="top" readingOrder="1"/>
    </xf>
    <xf numFmtId="164" fontId="0" fillId="0" borderId="0" xfId="2" applyNumberFormat="1" applyFont="1" applyFill="1" applyAlignment="1">
      <alignment horizontal="center"/>
    </xf>
    <xf numFmtId="44" fontId="0" fillId="0" borderId="0" xfId="2" applyFont="1" applyFill="1" applyAlignment="1">
      <alignment horizontal="center"/>
    </xf>
    <xf numFmtId="44" fontId="0" fillId="0" borderId="0" xfId="2" applyFont="1" applyFill="1" applyBorder="1" applyAlignment="1">
      <alignment horizontal="center"/>
    </xf>
    <xf numFmtId="44" fontId="0" fillId="0" borderId="0" xfId="2" applyFont="1" applyFill="1" applyBorder="1"/>
    <xf numFmtId="44" fontId="0" fillId="0" borderId="2" xfId="2" applyFont="1" applyFill="1" applyBorder="1"/>
    <xf numFmtId="44" fontId="0" fillId="0" borderId="4" xfId="2" applyFont="1" applyFill="1" applyBorder="1"/>
    <xf numFmtId="164" fontId="1" fillId="0" borderId="0" xfId="2" applyNumberFormat="1" applyFont="1" applyFill="1"/>
    <xf numFmtId="8" fontId="0" fillId="0" borderId="0" xfId="2" applyNumberFormat="1" applyFont="1" applyFill="1"/>
    <xf numFmtId="8" fontId="0" fillId="0" borderId="2" xfId="2" applyNumberFormat="1" applyFont="1" applyFill="1" applyBorder="1"/>
    <xf numFmtId="164" fontId="0" fillId="0" borderId="0" xfId="2" applyNumberFormat="1" applyFont="1" applyFill="1" applyBorder="1" applyAlignment="1">
      <alignment horizontal="center"/>
    </xf>
    <xf numFmtId="164" fontId="0" fillId="0" borderId="0" xfId="2" applyNumberFormat="1" applyFont="1" applyFill="1" applyBorder="1" applyAlignment="1"/>
    <xf numFmtId="0" fontId="7" fillId="0" borderId="0" xfId="0" applyFont="1" applyFill="1" applyAlignment="1"/>
    <xf numFmtId="164" fontId="0" fillId="0" borderId="0" xfId="2" applyNumberFormat="1"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348</xdr:row>
      <xdr:rowOff>47624</xdr:rowOff>
    </xdr:from>
    <xdr:to>
      <xdr:col>5</xdr:col>
      <xdr:colOff>19049</xdr:colOff>
      <xdr:row>487</xdr:row>
      <xdr:rowOff>85724</xdr:rowOff>
    </xdr:to>
    <xdr:sp macro="" textlink="">
      <xdr:nvSpPr>
        <xdr:cNvPr id="2" name="TextBox 1">
          <a:extLst>
            <a:ext uri="{FF2B5EF4-FFF2-40B4-BE49-F238E27FC236}">
              <a16:creationId xmlns:a16="http://schemas.microsoft.com/office/drawing/2014/main" id="{723A7574-4F89-435C-BA96-E986909F9BF9}"/>
            </a:ext>
          </a:extLst>
        </xdr:cNvPr>
        <xdr:cNvSpPr txBox="1"/>
      </xdr:nvSpPr>
      <xdr:spPr>
        <a:xfrm>
          <a:off x="0" y="66370199"/>
          <a:ext cx="5876924" cy="2795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Debra S Barnes ,Darin S Boggs ,Martin E Brenden ,JAMES ARTHUR BROSHOT ,Valerie S Brunk ,Brenda M Buckner ,Tracy L Burris ,Rebecca L Bush ,Tammarie R Campbell ,Joel L Chirban ,Donna P Clark ,Christopher B Combs ,Eli L Corey ,Timothy G Cross ,Heather C Dablemont ,Diane G Daniel ,Michael C Davis ,Lutrisha L Decker ,Nathaniel E Deluca ,Jason R Donnelly ,Shannon R Dunham ,Jeremiah E Dyer ,Scott A Elbert ,Nicholas A Engelage ,Christopher D Foster ,Douglas K Fuhrmann ,Garry N Hamlet ,Cynthia M Henderson ,William J Henne ,Lester E Henson ,Jonathan C Hines ,Kenneth L Hollingsworth ,David E Holzerland ,Brent H Horine ,Brenda K Howard ,Susan K Huffman ,Robert M Hussey ,Stephen A Hutchcraft ,Erica D Jackson ,Cynthia M Kampschmidt ,Christine R Lang ,Ronald G Leckrone ,April M Light ,Vicki A Gibbons ,Robert J Grimshaw ,Katelin E Grover ,Yijia Gu ,Jodi L Gullett Widger ,Christopher A Haas ,Andrea S Hall ,Ronald W Hamby ,Nicholas S Oswald ,Gregory C Pittman ,Michael A Raduenzel ,Kristine L Rhinehart ,Patricia M Robinson ,Steven D Russell ,Terry R Shanks ,Joel D Simmons ,Amy B Smith ,Reginald G Snodgrass ,Milton W Snodgrass ,Skyler C Southard ,Lewis C Sowell ,Lindsey M Spurgeon ,Eva K Squires ,Reba C Stevenson ,Timothy M Strace ,Sheila D Swearengen ,Weston R Thomason ,Jamie L Trostel ,Jane M Tummons ,Treaca A Vogeler ,Aaron M Wassilak ,Amy S Weckman ,Darin C Welch ,Brandon J Whitaker ,John C White ,Brett M Wilcox ,Anthony W Wiley ,Bradley D Woods ,James W Woods ,Matthew D Wyatt ,Kimberly A York ,Michael E Manley ,Jamie L Meeks ,Kelly J Michael ,Jason C Nixon ,Joseph C Orton ,Sean P Maldonado ,Choquette M Andrew ,Timothy D Bailey ,Adam D Bloch ,Laura A Brashear ,Deanna L Brown ,Julia M Burton ,Rachel L Carter ,Jesse D Chandler ,Vivian G McClintock ,Nicole L Morath ,Joseph L Pelikan ,Luana Poling ,Peter T Price ,Jason E Reeves ,David G. C. Robertson ,Robert G Robertson ,Timothy E Root ,Erin L Setzer ,Ronald L Simpson ,Shayla B Slawson ,Mark A Stevenson ,Robin G Swarnes ,Christina L Timmons ,Megan M Vanbibber ,John J Whitchurch ,Caren L Whites ,Belinda L Whitworth ,Eric A Wiersma ,Kelly R Witsberger ,Andrew J Wittreich ,Erin M Adamson ,Charity L Charitan ,Paul F Coverdell ,Christina V Cremer ,Molly A Crowley ,Carolyn L Davis ,Julie M Davis ,Keith T Duncan ,Jenny G Gabel ,Zachary J Glass ,Richard R Hall ,Russell G Hemme ,Richard D Holder ,Michaela E Hopson ,Niccole M Horn ,William H Hoss ,Laura A Hughes ,Rosalia S Hundt ,Diedre D Hussey ,Michael J Jones ,John B Kirby ,Angelo V Leininger ,John W Leuthen ,Daniel P Lizotte ,Scott S Lyle ,James E Marz ,Tony L Matlock ,Donna P Clark ,Douglas K Fuhrmann , Ronald W Hamby , Sean P Maldonado , Joseph C Orton , Milton W Snodgrass , Anthony W Wiley , Jesse D Chandler ,Tony L Matlock ,April M Light, BASHAM, PENNY F ,BREEN, KIMBERLEY D ,BROWN, CHARLES L ,BROWN, CAREY L ,BRUNO, ALLISON E ,CAHILL, REBECCA  ,CARDIN	, LOGANN D ,CARNAL, DEBRA S ,CHRISTESON, JERRY W ,CONRAD, MICHAELA M ,DETULLIO, MELISSA J ,DOLISI, SHARON A ,EDGAR, JOHN E ,EVANS, JIMMIE W ,EVERS, THOMAS M ,FLEMING, SANDRA K ,FORCINITI, DANIEL  ,FRAZEE, SHELLEY A ,GALLANT, BRYAN C ,GAO, STEPHEN S ,GIDEON, AMY C ,GLIDEWELL, DONNA L ,GUERRETTE, DEBBIE A ,HARRIS, RICK A ,HEIDBREDER, JENNIE L ,HILLS, DAVID E ,HOWARD, STEVEN J ,KELLEY, ELIZABETH R ,LANGLEY, SCOTT D ,LIU, KELLY H ,LOEFFELMANN, ASHLEY  ,LUEBKE, GARY R ,LUTHER, JOHN W ,MARLING, KEVIN J ,MATSON, SHARON L ,MCCARTER, ASHLEY N ,MCEACHERN, MELYSSA D ,MONTANEZ, JERUSALEM  ,MUGEL, DOUGLAS N ,NEWKIRK, KAMERON F ,OSBORN, JEANETTE E ,PATTERSON, DAVID S ,PELIKAN, JAMES J ,PETERMAN, MARY L ,PHELPS, PAMELA R ,PIERCE, WENDY K ,RAFTER, TYRA L ,ROSENBURG, ROBIN L ,SCANLON-TURNBULL, JESSICA L ,SMITH, REBECCA K ,SPANGLER, MICHAEL S ,SPOHR, JANE M ,SZABO, TAMARA R ,WELTON, BRUCE F ,ABBOTT, ERIC L ,ALLEN, NANCY M ,ALLEN, CHAD R ,ALLEN, AMANDA L ,ARIKIAN, DAVID P ,ARTHUR, JEREMY R ,ATKINSON, KINDRA K ,BACK, TAMMY S ,BAEZ, VANESSA  ,BAKER, WILLIAM T ,BARBERO, CHRISTOPHER A ,BARNES, JEDEDIAH K ,BARNES, KELLY L ,BARNES	, MICHAEL S ,BARR, JILL R ,BARRETT, MICHELE M ,BARTLE, GARY L ,BELL, ROY T ,BENNETT, BRIAN E ,BILBROUGH, JOHN T ,BIRDSONG, TASHA E ,BISHOP-BAGGETT, DELLA M ,BLATT, REBEKAH L ,BOHANNAN, ERIC W ,BOJANIC, DAVID C ,BOLIN, MIKAILA C ,BOROUJERDI, MEHRZAD  ,BOYD, LELAND R ,BREWER, WILLIAM E ,BRIDGES, DAVID L ,BRITTON, JERRY L ,BROOKSHIRE, CARLA S ,BROWN, CHARLES E ,BROWN, KATHLEEN E ,BRUMETT, SARAH M ,BRUNTON, FRANKIE G ,CADWALLADER, BRODY W ,CAMPBELL, KENNETH A ,CAREAGA, ANDREW P ,CARR, PERIS J ,CASTLE, LAURA M ,CHAPMAN, FAYE D ,CHICK, MICHELLE C ,CHRISTESON, JENNIFER A ,CLARK, DENISE R ,COLE, KARA M ,COLENCH, HEIDI J ,COLVIN, DAVID A ,CONRAD, CARL M ,COOK, KENNA R ,COPELAND, CAROLINE S ,CORBID, JOSHUA S ,COUNTS, LESLIE M ,COX, CHARLENE A ,COX, TAMMY M ,CREMER, CHRISTIAN B ,CROCKER, BENJAMIN C ,CRUMB, DEVON R ,DAVIS, BRIAN K ,DAVIS, PAUL H ,DAVIS, AMY J ,DAVIS, JEFFREY G ,DAVIS, PENNY L ,DAVIS, DARCY M ,DAVIS, LINDA L ,DEFRIESE, VIRGINIA R ,DEGRAFFENREID, KERI N ,DELUCA, JEREMY J ,DIESTELKAMP, MARETTA S ,DOAN, MICHAEL S ,DUNCAN, KATHERINE E ,DURBIN, STEVEN A ,EATON, SHAWN M ,EGEN, TINA E ,ELLIOTT, SAMMYE L ,ENGELBRECHT, JAMES J ,EVERS, LAUREN M ,FARNSWORTH, BARBARA J ,FEMMER, SUZANNE V ,FITZSIMMONS, REDONDA J ,FLEAK, REBECCA L ,FLEMING, JAMES C ,FOBERT, PETER S ,FOSTER, DAVID N ,FRENCH, CHERYL D ,FULLIAM, MARY A ,GADDY, SAMANTHA J ,GAEDKE, JONATHAN L ,GAINES, LEIGHTON D ,GANZ, MELISSA S ,GAUNT, STEPHEN F ,GERBECK SULLIVAN, ELIZABETH M ,GERLICH, BELLA K ,GIPSON, DARIEN K ,GRAY, MARSHA K ,GRAY, GARY G ,GRAY, BRITTANEY L ,GRUVER, TANNA M ,GUNN, JESSICA C ,HACHMEISTER, JOANN M ,HADLEY, TERRI M ,HAFFER, RANDY L ,HAFFER, ANNESSA D ,HALE, GALA S ,HAMILTON, ALISYN M ,HANSEN, RACHEL L ,HARDIN, AUSTIN J ,HARGIS, MICHAEL G ,HARRIS, CARLIE J ,HARTER, AMANDA G ,HARTSOCK, DAVID R ,HATFIELD, CHAD J ,HATHCOCK, JORDAN B ,HIGGINS, TERRY Y ,HIGGINS, TAMRA J ,HILL, MARK A ,HIRTZ, PAUL D ,HOLLMAN, KURT R ,HOLT, KYLIE N ,HOLT, ALEXIS H ,HOOD, SUMMER L ,HOPPER, RACHEL M ,HORN, AMBER L ,HORROCKS, MELODI A ,HOUSE, DEANNA L ,HOUTMAN, WAYNE W ,HOWELL, ELLEN B ,HUFF, JORDAN R ,HULL, PATRICIA K ,HUNT, DIANE L ,IVY, ASHLEY E ,JACHYRA, GERALD L ,JENKERSON, MANDY J ,JENKINS, LESTER W ,JENKINS, TRENT M ,JOHNSON, SEAN R ,JONES, COURTNEY E ,JURGENS, JEROME M ,KEMP, OSCAR P ,KLAEGER, RACHEL E ,KNAEBEL, DON R ,KNEHANS, ELAINE M ,KYLE, SHARI J ,LAMBETH, DANIEL J ,LANE, JESSICA J ,LAWHEAD, NEIL S ,LAWRENCE, LISA D ,LAWSON, ANDREA L ,LENOX, SHARRON W ,LENOX, MELANIE L ,LEWIS, ISABELLE J ,LICKLIDER, VERA J ,LIGHT, MARY B ,LONG, JACOB D ,LOUGHRIDGE, JOSEPH J ,LUEBKE, JAN L ,LUECHTEFELD, DONNA S ,MACCASH, JULIE A ,MACE, DANIEL P ,MACE, TAMMY R ,MANN, CHRISTOPHER E ,MARKEN, LENORE F ,MARSHALL, MARY ELLEN W ,MARTIN, BRIAN L ,MARTIN, BYRON S ,MAY, TRISHA  ,MCBAIN, MARINA L ,MCCLENNING, REGINA A ,MCCOMB, ARDITH A ,MCDONALD, JONATHAN D ,MCKEE, NICHOLAS D ,MCLAUGHLIN, MATTHEW K ,MEGAHED, ABEER M ,MELTON, TONI E ,MERZ, STEPHEN D ,MESSENGER, VERONICA L ,MILLER, LISA C ,MILLER, ELIZABETH G ,MILLER, TYLER C ,MOLLOY, REBECCA D ,MONJE, EDWARD R ,MONTERROZA, ALLAN O ,MORELAND, CHANA M ,MORGAN, MICHELLE R ,MORRIS, JOSHUA A ,MORRISON, JENNIFER L ,MUELLER, LAURAN F ,MURPHY, RYAN J ,NOWAK, STACY R ,ODDLY, ELLIOT  ,ORTEGA, ENRIQUE A ,PAGEL, RUSSELL T ,PALEN, REBECCA L ,PARKER, ARIEL E ,PARSONS, JULIE L ,PETERS, NICHOLAS J ,PHILLIPS, LORI A ,PIAZZA, ASHLEY N ,PIERCE, LAUREN E ,PLY, JULIE A ,PONDER, ELENA M ,PRICE, JILL M ,PRITCHETT, JAMES R ,PRUITT, ANNETTE F ,PYATT, JAMIE M ,PYLES, DEBRA J ,RAE, PATRICIA  ,RASMUSSEN, LINDSEY K ,RAY, CLAUDETTE J ,REED, ANDREW M ,REIDMEYER, MARY R ,REISER, ASHTON J ,RICH, KRISTY R ,RIPP, CHRISTOPHER M ,RIVERS, JESSICA D ,ROBERTS, MARGARET L ,ROBERTS, DENNIS L ,ROBERTSON, REBECCA S ,ROBERTSON, NANCY M ,ROLING, CHARLES A ,ROMANS, KEVIN L ,ROSS, PATRICIA A ,ROY, ANNA L ,RUBLE, LINDSAY S ,RYDLUND, BETHANN M ,SAHR, TYLER C ,SCHEEL, JAMES C ,SCHISLER, DYAN M ,SCHWEISS, ALICIA A ,SELLS, DIAMOND S ,SHARP, JENNETTE G ,SHARPSTEEN, DONALD J ,SHIVERS, CHARLES J ,SMITH, COLIN C ,SPENCER, WILMER L ,SPINKA, LEON L ,STANISLAWSKI, LAWRENCE V ,STEELMAN, SARAH H ,STEEN, DANIEL S ,STEVENSON, REVA J ,STEWART, JOE M ,SUSCHANKE, TABITHA A ,SWARNES, HAROLD D ,SWIZDOR, JOHN V ,TABER, KATHRYN A ,TABER, TIFFANY M ,TAPPE, NANCY L ,TERRY, ROBERT L ,THOMAS, REBECCA V ,THOMPSON, PATRICIA D ,TOEBBEN, JASON M ,TUCKER, JASON R ,TURNBOUGH, EMILY M ,VERKAMP, DAVID B ,VICK, KATHLEEN  ,VINYARD, JOSHUA A ,WAGNER, ELIZABETH N ,WAGNER, BRENT A ,WAGNER, ALLISON I ,WALDRIP, DAWN M ,WALKER, DEWANDA M ,WALKER, KATHY E ,WALLACE, LACEY J ,WAMPLER, MICHELE L ,WARD, KIMBERLY L ,WARNICK, RICHARD H ,WATTS, JEREMY L ,WERNER, JAMES P ,WHEELER, SHANE R ,WHITMAN, RHONDA K ,WIELMS, DEBRA  ,WIGGINS, RICHARD  ,WILLETT, AMI R ,WILLIAMS, LINDA S ,WILLIAMS, ELIZABETH E ,WILSON, SUZANNE J ,WILSON, MICHAEL W ,WILSON, JAMES A ,WILSON, WAYNE E ,WINEMILLER, DALE L ,WION, JAMES M ,WITYK, ROBERT T ,WOESSNER, LINDA C ,WOFFORD, LINDA K ,WOOD, CHRISTOPHER L ,WOODARD, TOMMIE V ,WOODY, SKYLER L ,YOUNG, SHANNON K ,YOUNG, ROBIN L ,ZACH, LATESHA M ,ZIEGLER, MARK D ,BEETNER, VALERIE F ,BIRDSONG, SHANNON R ,BROYLES, ROBERT N ,BRYANT, CHRISTALEE  ,CRAIN, JAMES R ,DARDEN, CHERYL A ,DEARDEUFF, LINDA D ,ELL, MELODY K ,FAENGER, JEFFERY S ,FARMER, DENNIS H ,FARNEY, DYLAN D ,FEELER, FLORENCE A ,FERREIRA, KIM P ,FOX, TERRY M ,GARCILLE, TREVOR A ,HALL, TRACY A ,HAMANN, CAROLYN M ,HASNER, VELVET I ,HYDER, LAURA C ,IVY, BENJAMIN A ,KALLMAN, MICHAEL E ,LIU, JULIE  ,LYLE, HEIDI M ,MACCASH, JULIE A ,MCCARTHY, STEPHANIE B ,MCDANIEL, EVERETT K ,MCNAIL, BENJAMIN J ,NIGHTINGALE, THEODORE J ,NORDWALD, DANNY F ,PRIMICH, TRACY L ,SHAFFER, BARBARA L ,STEESE, KIMBERLY A ,SZABO, JOSEPH M ,TAYLOR, ROY A ,THOMPSON, SHERI A ,THOMPSON, APRIL D ,THORP-LANCASTER, SHARON L ,WADE, REBECCA S ,WALDRON, CHRISTOPHER J ,WOODLEY, RENEE L ,WYNN, JASON X ,YOUNG, WENDY L ,ALLEN, JEREMY D ,ANSELM, JANET M ,BACK, KENNETH W ,BARTHOLOMEW, JASON K ,BISARD, KURT D ,BOERINGA, ZACHARY L ,BURLEIGH-NAH, RUTH A ,CALLIER, SHANNON M ,CAPPS, CLINTON R ,CARPENTER, DOUGLAS D ,CARTER, KIRA R ,CHIRBAN, DAVID M ,CHRISTIAN, ISABELLE K ,COOK, LISHIA F ,DARE, ELIZABETH  ,DAVIS, BRITTANY N ,DAZEY, CHRISTY N ,DELARIA, RICHARD S ,DIX, VIVA D ,DUNCAN, DAVID M ,DUNSHEE, JACQUELINE J ,FAIN, AMBER R ,FITE, HAROLD  ,FOX, BRIAN D ,GARCIA, BARBARA J ,GIDDENS, TAMMY S ,GILLIS, MARY E ,GOLLAHON, JOSHUA C ,GOODNO, MICHAEL J ,HARDWICK, LINDA C ,HAZEN, STEVEN L ,HIERLMEIER, LAWRENCE A ,HOXWORTH, ANN  ,JAMISON, JEREMY W ,JONES, APRIL E ,KHILKEVICH, VICTOR  ,KUCHAR, JILLIAN A ,LOUISE, BETHANY  ,LOVE, SALLY M ,MANSO, KYLA D ,MARCOTT, FRANK A ,MASON, AMELIA J ,MCCARTER, EDGAR L ,MCENTIRE, JEFFERY Z ,MILLER, SARAH B ,MOISE, MATILDA M ,MORRIS, RANDAL J ,MYERS, ALBERT R ,NASH, MARILYN L ,NELSON, WENDY L ,OBRENNAN, GERALD K ,OLBRICHT, GAYLA R ,ORTIZ, JOHNNY J ,PEDERSON, CHARLES M ,PINKAVA, LORRAINE A ,POBANZ, CAROL S ,POGUE, DENNY J ,PRINCE, VANESSA  ,RABE, MICHAEL S ,ROSA, JERRY L ,ROSALES, SOPHIA T ,SANDQUIST, JEFFREY L ,SCHISLER, JOSEPH M ,SCHMIDT, RUSSELL O ,SHEFFIELD, KAYLA M ,SOOTER, CAROLYN I ,STEELMAN, DAVID L ,STONE, KELSEY C ,VANNOY, RAY R ,WAGLE, RUBY  ,WATSON, JOANNE L ,WELLS, KELLY J ,WEST, NANCY A ,WHITMIRE, ALHESHA M ,WIDENER, PATRICIA M ,WILLIAMS, JANET L ,WILSON, RONALD  ,WILSON, PEGGY J ,WION, JAMES M ,YAMNITZ, DEBORAH A ,ALEXANDER, KIRK E ,ANDERSON, BRIAN C ,BALCH, TINA M ,BEETNER, VALERIE F ,BELLUE, TRAVIS M ,BIRDSONG, SHANNON R ,BOREN , JAMES W ,BORROK, DAVID M ,BROYLES, ROBERT N ,BRYANT, CHRISTALEE  ,BUCHER, MARK E ,CARSON, DONALD E ,CARTER, GARY L ,CHAPMAN, MANUELA S ,COBB, JACQUELINE R ,COOK, JANA M ,COUCH, RICHARD L ,CRAIN, JAMES R ,DAVIS, TONI L ,DAVIS, PAULA L ,DAY, STEVEN W ,EDDINGS, DENISE M ,ELL, MELODY K ,FAENGER, JEFFERY S ,FARMER, DENNIS H ,FARNEY, DYLAN D ,FARRAR, MAURICE E ,FEELER, FLORENCE A ,FREEMAN, PHILLIP J ,FRISBEE, GESSELL C ,GIGER, BRITTANY N ,GOIRE, JOSE E ,GUERRE, MATHEW T ,HASNER, VELVET I ,HYDER, LAURA C ,IVY, BENJAMIN A ,KAELIN, MICHAEL V ,KNOELL, JESSICA L ,KOCHIS, KRISTY L ,KREAMALMYER, HUNTER R ,LAMEY, NICHOLAS M ,LYLE, HEIDI M ,MACCASH, JULIE A ,MARTINEZ, TINA C ,MAY, ROBERT G ,MCDANIEL, EVERETT K ,MCNAIL, BENJAMIN J ,MELTON, LORIANNE M ,MIERS WHALEY, TERESA A ,MORGAN, JACKIE L ,NIGHTINGALE, THEODORE J ,NORDWALD, DANNY F ,PALMER, SHERI S ,PEARSON, CASEY J ,PERRY, SUSAN K ,PETRU, LAURA N ,RAFTER, TREVAN J ,ROBBINS, GEORGE I ,ROGERS, MICHAEL K ,SCHIFFHAUER, SAMUEL P ,SCHORR, MARISSA R ,SHAFFER, BARBARA L ,SISCO, DENISE L ,SMITH, KAREN L ,SMITH,BRENDA J ,SOTO, OLIVIA M ,STEESE,KIMBERLY A ,STEVENS, ANGELA C ,STOFFER, JOSHUA G ,SZABO, JOSEPH M ,TAYLOR, ROY A ,VANDER MATEN, RONALD G ,VANNATTA, ANISA L ,VEO, THOMAS W ,VIRANT, JAMES R ,WALDRON, CHRISTOPHER J ,WILSON, ROBIN L ,WOMACK, ABIGIAL R ,WOODLEY, RENEE L ,WYNN, JASON X ,YOUNG, WENDY L ,YOUNG, ERIN R ,AMATO (WARD), AMBER J ,BAKER, ROSALEE C ,BAST, SANDRA R ,BRADSHAW, JASON A ,BRAY, KATIE M ,BROWN, ROBERT A ,BROWN, DAWN M ,BRUENING, JEANINE E ,BURCH, JONI L ,BYFIELD, KRISTEN M ,CALL, JOSEPH E ,COOK, DOTTIE G ,DELAGARZA, ABLE W ,DOTY, TIMOTHY T ,DUNCAN, CAROLYN K ,EDWARDS, KATHERINE G ,FAJKOWSKI, ASHLEY D ,FEELER, TIMOTHY T ,FEEMSTER, PAMELA J ,FEMMER, JOSEPH F ,FRAZIER, BRAD E ,FREEMAN, BARBARA M ,GARRIGUS, BROOKE D ,GUARINO, MAELANI N ,HAMEL, MARK S ,HANSON, LORI C ,HARRISON, KENNETH J ,HEAVIN, SHERRY A ,HILL, LISA J ,HOOD, BARBARA E ,HOWELL, PHILLIP M ,HUDDLESTON, ROGER D ,HUFFMAN, REBECCA A ,JUERN, KYLA D ,KLING, MICHAEL E ,KREHER, MACKENZIE K ,LANGLEY, ELIZABETH D ,LAZARO, LEAH G ,MAIORANA, JOHN F ,MARTIN, RHONDA L ,MARZ, JAMES E ,MCCLINTOCK, JOSEPH E ,MCDONALD, PENNY L ,MORROW, LEONARD E ,MOSS, MARY R ,MURPHY, MICHAEL S ,NEYMAN, LAURIE L ,PANKEY, BARBARA J ,PARSONS, JESSICA P ,PIERSON, JESSICA L ,RAGAN, JORDAN M ,SANBORN KELLEY, LAURIE A ,SCHIFFHAUER, MAGGIE M ,SCHNEIDER, LINDA M ,SCOTT SHOWALTER, POLLY S ,SCRIVNER, BENJAMIN A ,SHELTON, KARL R ,SHERMAN, MELISSA A ,SHOWALTER, WILLIAM E ,SORRELL, SCOTT A ,TERRY, ANDREA D ,THOMAS, MACHEAL M ,THOMPSON, RYAN C ,THOMPSON, TERRY W ,TURNER, DIANA L ,VANTILBURGH, JAMES O ,WEEMS, ASHLEY L ,WEISS, MARCIA L ,WHITE, DON  ,WOOD, STEVEN B </a:t>
          </a:r>
        </a:p>
        <a:p>
          <a:endParaRPr lang="en-US" sz="1100"/>
        </a:p>
      </xdr:txBody>
    </xdr:sp>
    <xdr:clientData/>
  </xdr:twoCellAnchor>
  <xdr:oneCellAnchor>
    <xdr:from>
      <xdr:col>3</xdr:col>
      <xdr:colOff>561975</xdr:colOff>
      <xdr:row>357</xdr:row>
      <xdr:rowOff>142875</xdr:rowOff>
    </xdr:from>
    <xdr:ext cx="184731" cy="264560"/>
    <xdr:sp macro="" textlink="">
      <xdr:nvSpPr>
        <xdr:cNvPr id="3" name="TextBox 2">
          <a:extLst>
            <a:ext uri="{FF2B5EF4-FFF2-40B4-BE49-F238E27FC236}">
              <a16:creationId xmlns:a16="http://schemas.microsoft.com/office/drawing/2014/main" id="{079F6B74-7309-49A7-A067-B77A8BC802D4}"/>
            </a:ext>
          </a:extLst>
        </xdr:cNvPr>
        <xdr:cNvSpPr txBox="1"/>
      </xdr:nvSpPr>
      <xdr:spPr>
        <a:xfrm>
          <a:off x="3733800" y="688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und%20100%20PaymentsMadeToVend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sMadeToVendors"/>
    </sheetNames>
    <sheetDataSet>
      <sheetData sheetId="0">
        <row r="3">
          <cell r="A3" t="str">
            <v>SCE Inc</v>
          </cell>
        </row>
        <row r="4">
          <cell r="A4" t="str">
            <v>Coastal Energy Corporation</v>
          </cell>
        </row>
        <row r="5">
          <cell r="A5" t="str">
            <v>Capital Materials LLC</v>
          </cell>
        </row>
        <row r="6">
          <cell r="A6" t="str">
            <v>Capital Quarries</v>
          </cell>
        </row>
        <row r="7">
          <cell r="A7" t="str">
            <v>Curtiss-Manes-Schulte, Inc.</v>
          </cell>
        </row>
        <row r="8">
          <cell r="A8" t="str">
            <v>Truck Centers Inc</v>
          </cell>
        </row>
        <row r="9">
          <cell r="A9" t="str">
            <v>Central Stone Company</v>
          </cell>
        </row>
        <row r="10">
          <cell r="A10" t="str">
            <v>MFA Oil Company</v>
          </cell>
        </row>
        <row r="11">
          <cell r="A11" t="str">
            <v>Viking-Cives Midwest Inc</v>
          </cell>
        </row>
        <row r="12">
          <cell r="A12" t="str">
            <v>Mohawk Lifts LLC</v>
          </cell>
        </row>
        <row r="13">
          <cell r="A13" t="str">
            <v>Caterpillar Financial Services Corporation</v>
          </cell>
        </row>
        <row r="14">
          <cell r="A14" t="str">
            <v>Melrose Quarry &amp; Asphalt LLC</v>
          </cell>
        </row>
        <row r="15">
          <cell r="A15" t="str">
            <v>John Fabick Tractor Company</v>
          </cell>
        </row>
        <row r="16">
          <cell r="A16" t="str">
            <v>UMB Bank, N.A.</v>
          </cell>
        </row>
        <row r="17">
          <cell r="A17" t="str">
            <v>Hutcheson Ford Sales Inc</v>
          </cell>
        </row>
        <row r="18">
          <cell r="A18" t="str">
            <v>County Fuels LLC</v>
          </cell>
        </row>
        <row r="19">
          <cell r="A19" t="str">
            <v>Metal Culverts INC</v>
          </cell>
        </row>
        <row r="20">
          <cell r="A20" t="str">
            <v>Great River Associates, Inc</v>
          </cell>
        </row>
        <row r="21">
          <cell r="A21" t="str">
            <v>MOPERM</v>
          </cell>
        </row>
        <row r="22">
          <cell r="A22" t="str">
            <v>Interstate Billing Service, Inc</v>
          </cell>
        </row>
        <row r="23">
          <cell r="A23" t="str">
            <v>Gahr Truck &amp; Equipment Inc</v>
          </cell>
        </row>
        <row r="24">
          <cell r="A24" t="str">
            <v>Oakley Fertilizer, Inc</v>
          </cell>
        </row>
        <row r="25">
          <cell r="A25" t="str">
            <v>Willard Quarries Inc</v>
          </cell>
        </row>
        <row r="26">
          <cell r="A26" t="str">
            <v>McKnight Tire &amp; Auto Center</v>
          </cell>
        </row>
        <row r="27">
          <cell r="A27" t="str">
            <v>Diamond Mowers Inc</v>
          </cell>
        </row>
        <row r="28">
          <cell r="A28" t="str">
            <v>KNAPHEIDE TRUCK EQUIPMENT CENTER</v>
          </cell>
        </row>
        <row r="29">
          <cell r="A29" t="str">
            <v>Peterson Oil Co</v>
          </cell>
        </row>
        <row r="30">
          <cell r="A30" t="str">
            <v>John Deere Financial</v>
          </cell>
        </row>
        <row r="31">
          <cell r="A31" t="str">
            <v>Kienstra 44 LLC</v>
          </cell>
        </row>
        <row r="32">
          <cell r="A32" t="str">
            <v>L &amp; B Electronics</v>
          </cell>
        </row>
        <row r="33">
          <cell r="A33" t="str">
            <v>Schlottog Diesel &amp; Excavating LLC</v>
          </cell>
        </row>
        <row r="34">
          <cell r="A34" t="str">
            <v>Hy-Flo Equipment Co., Inc.</v>
          </cell>
        </row>
        <row r="35">
          <cell r="A35" t="str">
            <v>Texas Pride Trailers, LLC</v>
          </cell>
        </row>
        <row r="36">
          <cell r="A36" t="str">
            <v>Clen Industries Inc</v>
          </cell>
        </row>
        <row r="37">
          <cell r="A37" t="str">
            <v>Dennis Oil Company</v>
          </cell>
        </row>
        <row r="38">
          <cell r="A38" t="str">
            <v>N B West Contracting Company</v>
          </cell>
        </row>
        <row r="39">
          <cell r="A39" t="str">
            <v>CMW Equipment</v>
          </cell>
        </row>
        <row r="40">
          <cell r="A40" t="str">
            <v>BENTON &amp; ASSOCIATES INC</v>
          </cell>
        </row>
        <row r="41">
          <cell r="A41" t="str">
            <v>Stahlman Powersports/Rolla Cycles Inc</v>
          </cell>
        </row>
        <row r="42">
          <cell r="A42" t="str">
            <v>Central Security Alarms LLC</v>
          </cell>
        </row>
        <row r="43">
          <cell r="A43" t="str">
            <v xml:space="preserve">Richard Light </v>
          </cell>
        </row>
        <row r="44">
          <cell r="A44" t="str">
            <v>MO Vocational Enterprises</v>
          </cell>
        </row>
        <row r="45">
          <cell r="A45" t="str">
            <v>Baxter Repair Inc</v>
          </cell>
        </row>
        <row r="46">
          <cell r="A46" t="str">
            <v>Poe’s Rural &amp; City Gas Co Inc</v>
          </cell>
        </row>
        <row r="47">
          <cell r="A47" t="str">
            <v>Intercounty Electric Coop Assoc</v>
          </cell>
        </row>
        <row r="48">
          <cell r="A48" t="str">
            <v>Amazon Capital Services, Inc</v>
          </cell>
        </row>
        <row r="49">
          <cell r="A49" t="str">
            <v>High Tech Roofing, LLC</v>
          </cell>
        </row>
        <row r="50">
          <cell r="A50" t="str">
            <v>O'Reilly Automotive Inc</v>
          </cell>
        </row>
        <row r="51">
          <cell r="A51" t="str">
            <v>AT&amp;T Mobility (BES)</v>
          </cell>
        </row>
        <row r="52">
          <cell r="A52" t="str">
            <v>Rolla Municipal Utilities (RMU)</v>
          </cell>
        </row>
        <row r="53">
          <cell r="A53" t="str">
            <v>Terminal Supply Inc</v>
          </cell>
        </row>
        <row r="54">
          <cell r="A54" t="str">
            <v>Ozarko Tire Centers, Inc</v>
          </cell>
        </row>
        <row r="55">
          <cell r="A55" t="str">
            <v>Mich Motor Sports LLC</v>
          </cell>
        </row>
        <row r="56">
          <cell r="A56" t="str">
            <v>Filter-Tek Inc</v>
          </cell>
        </row>
        <row r="57">
          <cell r="A57" t="str">
            <v>Clever Stone Company, Inc</v>
          </cell>
        </row>
        <row r="58">
          <cell r="A58" t="str">
            <v>Rolla City of</v>
          </cell>
        </row>
        <row r="59">
          <cell r="A59" t="str">
            <v>Heritage Tractor Inc</v>
          </cell>
        </row>
        <row r="60">
          <cell r="A60" t="str">
            <v>Fidelity Communications</v>
          </cell>
        </row>
        <row r="61">
          <cell r="A61" t="str">
            <v>McNew Electric LLC</v>
          </cell>
        </row>
        <row r="62">
          <cell r="A62" t="str">
            <v>Deere &amp; Company</v>
          </cell>
        </row>
        <row r="63">
          <cell r="A63" t="str">
            <v>Capital One Trade Credit/ Menards Commercial</v>
          </cell>
        </row>
        <row r="64">
          <cell r="A64" t="str">
            <v>Ray's Tire &amp; Service Center</v>
          </cell>
        </row>
        <row r="65">
          <cell r="A65" t="str">
            <v>Office Essentials</v>
          </cell>
        </row>
        <row r="66">
          <cell r="A66" t="str">
            <v>Chilton Oil Company, Inc</v>
          </cell>
        </row>
        <row r="67">
          <cell r="A67" t="str">
            <v>Family Center Farm &amp; Home</v>
          </cell>
        </row>
        <row r="68">
          <cell r="A68" t="str">
            <v>Mike's Car Care Center</v>
          </cell>
        </row>
        <row r="69">
          <cell r="A69" t="str">
            <v>Ed Morse Chevrolet Buick GMC</v>
          </cell>
        </row>
        <row r="70">
          <cell r="A70" t="str">
            <v>CompuLink Ltd</v>
          </cell>
        </row>
        <row r="71">
          <cell r="A71" t="str">
            <v>US Bank</v>
          </cell>
        </row>
        <row r="72">
          <cell r="A72" t="str">
            <v>NAPA Auto Parts</v>
          </cell>
        </row>
        <row r="73">
          <cell r="A73" t="str">
            <v>G W Van Keppel Company The</v>
          </cell>
        </row>
        <row r="74">
          <cell r="A74" t="str">
            <v>Miller Glass of Rolla LLC</v>
          </cell>
        </row>
        <row r="75">
          <cell r="A75" t="str">
            <v>Tomo Drug Testing</v>
          </cell>
        </row>
        <row r="76">
          <cell r="A76" t="str">
            <v>Certified Power Inc</v>
          </cell>
        </row>
        <row r="77">
          <cell r="A77" t="str">
            <v>Wieberg Red-E-Mix, Inc.</v>
          </cell>
        </row>
        <row r="78">
          <cell r="A78" t="str">
            <v>Meek's Rolla</v>
          </cell>
        </row>
        <row r="79">
          <cell r="A79" t="str">
            <v>Safety-Kleen Systems, Inc.</v>
          </cell>
        </row>
        <row r="80">
          <cell r="A80" t="str">
            <v>Modern Litho Jeff City</v>
          </cell>
        </row>
        <row r="81">
          <cell r="A81" t="str">
            <v>Sparklight</v>
          </cell>
        </row>
        <row r="82">
          <cell r="A82" t="str">
            <v>Lowe's</v>
          </cell>
        </row>
        <row r="83">
          <cell r="A83" t="str">
            <v>Blue Fish Screen Printing &amp; Design LLC</v>
          </cell>
        </row>
        <row r="84">
          <cell r="A84" t="str">
            <v xml:space="preserve">Anchor Fence </v>
          </cell>
        </row>
        <row r="85">
          <cell r="A85" t="str">
            <v>All Star Tech LLC</v>
          </cell>
        </row>
        <row r="86">
          <cell r="A86" t="str">
            <v>Acuity Specialty Products Inc, Zep Sales &amp; Service</v>
          </cell>
        </row>
        <row r="87">
          <cell r="A87" t="str">
            <v>Northern Safety Company Inc</v>
          </cell>
        </row>
        <row r="88">
          <cell r="A88" t="str">
            <v>Column Software, PBC</v>
          </cell>
        </row>
        <row r="89">
          <cell r="A89" t="str">
            <v>Sign Dimensions LLC</v>
          </cell>
        </row>
        <row r="90">
          <cell r="A90" t="str">
            <v>CROWN POWER &amp; EQUIPMENT</v>
          </cell>
        </row>
        <row r="91">
          <cell r="A91" t="str">
            <v>Nu Way Concrete Forms Central Inc</v>
          </cell>
        </row>
        <row r="92">
          <cell r="A92" t="str">
            <v>Painter, John</v>
          </cell>
        </row>
        <row r="93">
          <cell r="A93" t="str">
            <v>CCP Industries Inc</v>
          </cell>
        </row>
        <row r="94">
          <cell r="A94" t="str">
            <v>A-1 Moving &amp; Storage Inc</v>
          </cell>
        </row>
        <row r="95">
          <cell r="A95" t="str">
            <v>Rockmount Research &amp; Alloys Inc</v>
          </cell>
        </row>
        <row r="96">
          <cell r="A96" t="str">
            <v>Airgas USA LLC</v>
          </cell>
        </row>
        <row r="97">
          <cell r="A97" t="str">
            <v>Public Water Supply District 1 Phelps</v>
          </cell>
        </row>
        <row r="98">
          <cell r="A98" t="str">
            <v>Three Rivers Publishing Inc</v>
          </cell>
        </row>
        <row r="99">
          <cell r="A99" t="str">
            <v>POINT HR INCORPORATED</v>
          </cell>
        </row>
        <row r="100">
          <cell r="A100" t="str">
            <v>Jace Equipment</v>
          </cell>
        </row>
        <row r="101">
          <cell r="A101" t="str">
            <v>Henderson Products Inc</v>
          </cell>
        </row>
        <row r="102">
          <cell r="A102" t="str">
            <v>Alliance Technologies</v>
          </cell>
        </row>
        <row r="103">
          <cell r="A103" t="str">
            <v>SAKELARIS FORD LINCOLN OF ROLLA</v>
          </cell>
        </row>
        <row r="104">
          <cell r="A104" t="str">
            <v>Gremminger, Dan</v>
          </cell>
        </row>
        <row r="105">
          <cell r="A105" t="str">
            <v>UNITED RENTALS (NORTH AMERICA) INC</v>
          </cell>
        </row>
        <row r="106">
          <cell r="A106" t="str">
            <v>Fastenal Company</v>
          </cell>
        </row>
        <row r="107">
          <cell r="A107" t="str">
            <v>J &amp; S Small Engine Repair</v>
          </cell>
        </row>
        <row r="108">
          <cell r="A108" t="str">
            <v>Prairie Valley Landfill</v>
          </cell>
        </row>
        <row r="109">
          <cell r="A109" t="str">
            <v>MISSOURI DEPARTMENT OF REVENUE</v>
          </cell>
        </row>
        <row r="110">
          <cell r="A110" t="str">
            <v>Philips &amp; Company</v>
          </cell>
        </row>
        <row r="111">
          <cell r="A111" t="str">
            <v>Bill's Custom Welding</v>
          </cell>
        </row>
        <row r="112">
          <cell r="A112" t="str">
            <v>Barker Philips Jackson (BPJ)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D981-4EC9-4CD6-B63D-807000DD942E}">
  <sheetPr codeName="Sheet1"/>
  <dimension ref="A1:P1798"/>
  <sheetViews>
    <sheetView tabSelected="1" topLeftCell="A477" zoomScale="115" zoomScaleNormal="115" workbookViewId="0">
      <selection activeCell="G494" sqref="G494"/>
    </sheetView>
  </sheetViews>
  <sheetFormatPr defaultRowHeight="15"/>
  <cols>
    <col min="1" max="1" width="15.7109375" customWidth="1"/>
    <col min="2" max="2" width="16.140625" style="3" customWidth="1"/>
    <col min="3" max="3" width="16.7109375" style="3" customWidth="1"/>
    <col min="4" max="4" width="17.5703125" style="3" customWidth="1"/>
    <col min="5" max="5" width="24.5703125" style="3" customWidth="1"/>
    <col min="8" max="8" width="20.7109375" customWidth="1"/>
  </cols>
  <sheetData>
    <row r="1" spans="1:8" ht="18.75">
      <c r="A1" s="20" t="s">
        <v>0</v>
      </c>
      <c r="B1" s="21"/>
      <c r="C1" s="21"/>
      <c r="D1" s="21"/>
      <c r="E1" s="21"/>
    </row>
    <row r="2" spans="1:8" ht="15.75">
      <c r="A2" s="20" t="s">
        <v>830</v>
      </c>
      <c r="B2" s="22"/>
      <c r="C2" s="22"/>
      <c r="D2" s="22"/>
      <c r="E2" s="22"/>
    </row>
    <row r="3" spans="1:8">
      <c r="A3" s="23" t="s">
        <v>1</v>
      </c>
      <c r="B3" s="23"/>
      <c r="C3" s="23"/>
      <c r="D3" s="23"/>
      <c r="E3" s="23"/>
      <c r="H3" s="7" t="s">
        <v>831</v>
      </c>
    </row>
    <row r="4" spans="1:8">
      <c r="A4" s="14"/>
      <c r="B4" s="1"/>
      <c r="C4" s="1"/>
      <c r="D4" s="1"/>
      <c r="E4" s="1"/>
    </row>
    <row r="5" spans="1:8">
      <c r="A5" s="24" t="s">
        <v>2</v>
      </c>
      <c r="B5" s="25" t="s">
        <v>3</v>
      </c>
      <c r="C5" s="25" t="s">
        <v>4</v>
      </c>
      <c r="D5" s="25" t="s">
        <v>5</v>
      </c>
      <c r="E5" s="25" t="s">
        <v>6</v>
      </c>
    </row>
    <row r="6" spans="1:8">
      <c r="A6" s="14" t="s">
        <v>7</v>
      </c>
      <c r="B6" s="1">
        <v>523302</v>
      </c>
      <c r="C6" s="1">
        <v>4603026</v>
      </c>
      <c r="D6" s="1">
        <v>4779300</v>
      </c>
      <c r="E6" s="1">
        <v>347028</v>
      </c>
    </row>
    <row r="7" spans="1:8">
      <c r="A7" s="14" t="s">
        <v>8</v>
      </c>
      <c r="B7" s="1">
        <v>138110</v>
      </c>
      <c r="C7" s="1">
        <v>6332</v>
      </c>
      <c r="D7" s="1">
        <v>38110</v>
      </c>
      <c r="E7" s="1">
        <v>106333</v>
      </c>
    </row>
    <row r="8" spans="1:8">
      <c r="A8" s="14" t="s">
        <v>9</v>
      </c>
      <c r="B8" s="1">
        <v>2762225</v>
      </c>
      <c r="C8" s="1">
        <v>6528501</v>
      </c>
      <c r="D8" s="1">
        <v>7286486</v>
      </c>
      <c r="E8" s="1">
        <v>2004240</v>
      </c>
    </row>
    <row r="9" spans="1:8">
      <c r="A9" s="14" t="s">
        <v>10</v>
      </c>
      <c r="B9" s="1">
        <v>64972</v>
      </c>
      <c r="C9" s="1">
        <v>0</v>
      </c>
      <c r="D9" s="1">
        <v>8248</v>
      </c>
      <c r="E9" s="1">
        <v>56724</v>
      </c>
    </row>
    <row r="10" spans="1:8">
      <c r="A10" s="14" t="s">
        <v>11</v>
      </c>
      <c r="B10" s="1">
        <v>0</v>
      </c>
      <c r="C10" s="1">
        <v>0</v>
      </c>
      <c r="D10" s="1">
        <v>0</v>
      </c>
      <c r="E10" s="1">
        <v>0</v>
      </c>
    </row>
    <row r="11" spans="1:8">
      <c r="A11" s="14" t="s">
        <v>12</v>
      </c>
      <c r="B11" s="1">
        <v>906631</v>
      </c>
      <c r="C11" s="1">
        <v>1078485</v>
      </c>
      <c r="D11" s="1">
        <v>1026142</v>
      </c>
      <c r="E11" s="1">
        <v>958974</v>
      </c>
    </row>
    <row r="12" spans="1:8">
      <c r="A12" s="14" t="s">
        <v>13</v>
      </c>
      <c r="B12" s="1">
        <v>1335</v>
      </c>
      <c r="C12" s="1">
        <v>2511</v>
      </c>
      <c r="D12" s="1">
        <v>2795</v>
      </c>
      <c r="E12" s="1">
        <v>1051</v>
      </c>
    </row>
    <row r="13" spans="1:8">
      <c r="A13" s="14" t="s">
        <v>14</v>
      </c>
      <c r="B13" s="1">
        <v>29568</v>
      </c>
      <c r="C13" s="1">
        <v>44290</v>
      </c>
      <c r="D13" s="1">
        <v>43150</v>
      </c>
      <c r="E13" s="1">
        <v>30708</v>
      </c>
    </row>
    <row r="14" spans="1:8">
      <c r="A14" s="14" t="s">
        <v>15</v>
      </c>
      <c r="B14" s="1">
        <v>42176</v>
      </c>
      <c r="C14" s="1">
        <v>4593</v>
      </c>
      <c r="D14" s="1">
        <v>6422</v>
      </c>
      <c r="E14" s="1">
        <v>40347</v>
      </c>
    </row>
    <row r="15" spans="1:8">
      <c r="A15" s="14" t="s">
        <v>16</v>
      </c>
      <c r="B15" s="1">
        <v>46151</v>
      </c>
      <c r="C15" s="1">
        <v>12973</v>
      </c>
      <c r="D15" s="1">
        <v>18061</v>
      </c>
      <c r="E15" s="1">
        <v>41063</v>
      </c>
    </row>
    <row r="16" spans="1:8">
      <c r="A16" s="14" t="s">
        <v>17</v>
      </c>
      <c r="B16" s="1">
        <v>738503</v>
      </c>
      <c r="C16" s="1">
        <v>246462</v>
      </c>
      <c r="D16" s="1">
        <v>611255</v>
      </c>
      <c r="E16" s="1">
        <v>373710</v>
      </c>
    </row>
    <row r="17" spans="1:5">
      <c r="A17" s="14" t="s">
        <v>18</v>
      </c>
      <c r="B17" s="1">
        <v>185554</v>
      </c>
      <c r="C17" s="1">
        <v>68478</v>
      </c>
      <c r="D17" s="1">
        <v>214867</v>
      </c>
      <c r="E17" s="1">
        <v>39165</v>
      </c>
    </row>
    <row r="18" spans="1:5">
      <c r="A18" s="14" t="s">
        <v>19</v>
      </c>
      <c r="B18" s="1">
        <v>143013</v>
      </c>
      <c r="C18" s="1">
        <v>19526</v>
      </c>
      <c r="D18" s="1">
        <v>133959</v>
      </c>
      <c r="E18" s="1">
        <v>28580</v>
      </c>
    </row>
    <row r="19" spans="1:5">
      <c r="A19" s="14" t="s">
        <v>20</v>
      </c>
      <c r="B19" s="1">
        <v>907668</v>
      </c>
      <c r="C19" s="1">
        <v>8116053</v>
      </c>
      <c r="D19" s="1">
        <v>8785812</v>
      </c>
      <c r="E19" s="1">
        <v>237909</v>
      </c>
    </row>
    <row r="20" spans="1:5">
      <c r="A20" s="14" t="s">
        <v>21</v>
      </c>
      <c r="B20" s="1">
        <v>323309</v>
      </c>
      <c r="C20" s="1">
        <v>118830</v>
      </c>
      <c r="D20" s="1">
        <v>400893</v>
      </c>
      <c r="E20" s="1">
        <v>41246</v>
      </c>
    </row>
    <row r="21" spans="1:5">
      <c r="A21" s="14" t="s">
        <v>833</v>
      </c>
      <c r="B21" s="1">
        <v>230145</v>
      </c>
      <c r="C21" s="1">
        <v>11196181</v>
      </c>
      <c r="D21" s="1">
        <v>11425495</v>
      </c>
      <c r="E21" s="1">
        <v>831</v>
      </c>
    </row>
    <row r="22" spans="1:5">
      <c r="A22" s="14" t="s">
        <v>22</v>
      </c>
      <c r="B22" s="1">
        <v>79847</v>
      </c>
      <c r="C22" s="1">
        <v>131429</v>
      </c>
      <c r="D22" s="1">
        <v>112703</v>
      </c>
      <c r="E22" s="1">
        <v>98573</v>
      </c>
    </row>
    <row r="23" spans="1:5">
      <c r="A23" s="14" t="s">
        <v>23</v>
      </c>
      <c r="B23" s="1">
        <v>36795</v>
      </c>
      <c r="C23" s="1">
        <v>16202</v>
      </c>
      <c r="D23" s="1">
        <v>19528</v>
      </c>
      <c r="E23" s="1">
        <v>33469</v>
      </c>
    </row>
    <row r="24" spans="1:5">
      <c r="A24" s="14" t="s">
        <v>24</v>
      </c>
      <c r="B24" s="1">
        <v>56750</v>
      </c>
      <c r="C24" s="1">
        <v>9494</v>
      </c>
      <c r="D24" s="1">
        <v>0</v>
      </c>
      <c r="E24" s="1">
        <v>66244</v>
      </c>
    </row>
    <row r="25" spans="1:5">
      <c r="A25" s="14" t="s">
        <v>25</v>
      </c>
      <c r="B25" s="1">
        <v>57</v>
      </c>
      <c r="C25" s="1">
        <v>3</v>
      </c>
      <c r="D25" s="1">
        <v>0</v>
      </c>
      <c r="E25" s="1">
        <v>60</v>
      </c>
    </row>
    <row r="26" spans="1:5">
      <c r="A26" s="14" t="s">
        <v>26</v>
      </c>
      <c r="B26" s="1">
        <v>1671</v>
      </c>
      <c r="C26" s="1">
        <v>6042</v>
      </c>
      <c r="D26" s="1">
        <v>3334</v>
      </c>
      <c r="E26" s="1">
        <v>4379</v>
      </c>
    </row>
    <row r="27" spans="1:5">
      <c r="A27" s="14" t="s">
        <v>27</v>
      </c>
      <c r="B27" s="1">
        <v>1456</v>
      </c>
      <c r="C27" s="1">
        <v>11593</v>
      </c>
      <c r="D27" s="1">
        <v>12247</v>
      </c>
      <c r="E27" s="1">
        <v>802</v>
      </c>
    </row>
    <row r="28" spans="1:5">
      <c r="A28" s="14" t="s">
        <v>28</v>
      </c>
      <c r="B28" s="1">
        <v>49529</v>
      </c>
      <c r="C28" s="1">
        <v>20298</v>
      </c>
      <c r="D28" s="1">
        <v>11068</v>
      </c>
      <c r="E28" s="1">
        <v>58759</v>
      </c>
    </row>
    <row r="29" spans="1:5">
      <c r="A29" s="14" t="s">
        <v>29</v>
      </c>
      <c r="B29" s="1">
        <v>2662</v>
      </c>
      <c r="C29" s="1">
        <v>462115</v>
      </c>
      <c r="D29" s="1">
        <v>461511</v>
      </c>
      <c r="E29" s="1">
        <v>3266</v>
      </c>
    </row>
    <row r="30" spans="1:5">
      <c r="A30" s="14" t="s">
        <v>30</v>
      </c>
      <c r="B30" s="1">
        <v>863556</v>
      </c>
      <c r="C30" s="1">
        <v>812789</v>
      </c>
      <c r="D30" s="1">
        <v>715363</v>
      </c>
      <c r="E30" s="1">
        <v>960982</v>
      </c>
    </row>
    <row r="31" spans="1:5">
      <c r="A31" s="14" t="s">
        <v>31</v>
      </c>
      <c r="B31" s="1">
        <v>69747</v>
      </c>
      <c r="C31" s="1">
        <v>72172</v>
      </c>
      <c r="D31" s="1">
        <v>71156</v>
      </c>
      <c r="E31" s="1">
        <v>70763</v>
      </c>
    </row>
    <row r="32" spans="1:5">
      <c r="A32" s="14" t="s">
        <v>32</v>
      </c>
      <c r="B32" s="1">
        <v>320141</v>
      </c>
      <c r="C32" s="1">
        <v>15400</v>
      </c>
      <c r="D32" s="1">
        <v>420</v>
      </c>
      <c r="E32" s="1">
        <v>335121</v>
      </c>
    </row>
    <row r="33" spans="1:5">
      <c r="A33" s="14" t="s">
        <v>33</v>
      </c>
      <c r="B33" s="1">
        <v>815</v>
      </c>
      <c r="C33" s="1">
        <v>29</v>
      </c>
      <c r="D33" s="1">
        <v>844</v>
      </c>
      <c r="E33" s="1">
        <v>0</v>
      </c>
    </row>
    <row r="34" spans="1:5">
      <c r="A34" s="14" t="s">
        <v>846</v>
      </c>
      <c r="B34" s="1">
        <v>0</v>
      </c>
      <c r="C34" s="1">
        <v>8393</v>
      </c>
      <c r="D34" s="1">
        <v>8393</v>
      </c>
      <c r="E34" s="1">
        <v>0</v>
      </c>
    </row>
    <row r="35" spans="1:5">
      <c r="A35" s="14" t="s">
        <v>834</v>
      </c>
      <c r="B35" s="1">
        <v>2736311</v>
      </c>
      <c r="C35" s="1">
        <v>44008</v>
      </c>
      <c r="D35" s="1">
        <v>2400039</v>
      </c>
      <c r="E35" s="1">
        <v>380280</v>
      </c>
    </row>
    <row r="36" spans="1:5">
      <c r="A36" s="14" t="s">
        <v>37</v>
      </c>
      <c r="B36" s="1">
        <v>0</v>
      </c>
      <c r="C36" s="1">
        <v>518400</v>
      </c>
      <c r="D36" s="1">
        <v>518400</v>
      </c>
      <c r="E36" s="1">
        <v>0</v>
      </c>
    </row>
    <row r="37" spans="1:5">
      <c r="A37" s="14" t="s">
        <v>34</v>
      </c>
      <c r="B37" s="1">
        <v>0</v>
      </c>
      <c r="C37" s="1">
        <v>559116</v>
      </c>
      <c r="D37" s="1">
        <v>559116</v>
      </c>
      <c r="E37" s="1">
        <v>0</v>
      </c>
    </row>
    <row r="38" spans="1:5">
      <c r="A38" s="14" t="s">
        <v>835</v>
      </c>
      <c r="B38" s="1">
        <v>0</v>
      </c>
      <c r="C38" s="1">
        <v>378</v>
      </c>
      <c r="D38" s="1">
        <v>378</v>
      </c>
      <c r="E38" s="1">
        <v>0</v>
      </c>
    </row>
    <row r="39" spans="1:5">
      <c r="A39" s="14" t="s">
        <v>36</v>
      </c>
      <c r="B39" s="1">
        <v>0</v>
      </c>
      <c r="C39" s="1">
        <v>4134442</v>
      </c>
      <c r="D39" s="1">
        <v>4134442</v>
      </c>
      <c r="E39" s="1">
        <v>0</v>
      </c>
    </row>
    <row r="40" spans="1:5">
      <c r="A40" s="14" t="s">
        <v>836</v>
      </c>
      <c r="B40" s="1">
        <v>0</v>
      </c>
      <c r="C40" s="1">
        <v>30986027</v>
      </c>
      <c r="D40" s="1">
        <v>30986027</v>
      </c>
      <c r="E40" s="1">
        <v>0</v>
      </c>
    </row>
    <row r="41" spans="1:5">
      <c r="A41" s="14" t="s">
        <v>837</v>
      </c>
      <c r="B41" s="1">
        <v>317255</v>
      </c>
      <c r="C41" s="1">
        <v>501522</v>
      </c>
      <c r="D41" s="1">
        <v>598286</v>
      </c>
      <c r="E41" s="1">
        <v>220491</v>
      </c>
    </row>
    <row r="42" spans="1:5">
      <c r="A42" s="14" t="s">
        <v>35</v>
      </c>
      <c r="B42" s="1">
        <v>87540</v>
      </c>
      <c r="C42" s="1">
        <v>29484</v>
      </c>
      <c r="D42" s="1">
        <v>53166</v>
      </c>
      <c r="E42" s="1">
        <v>63858</v>
      </c>
    </row>
    <row r="43" spans="1:5">
      <c r="A43" s="26" t="s">
        <v>38</v>
      </c>
      <c r="B43" s="27">
        <f>SUM(B6:B42)</f>
        <v>11666794</v>
      </c>
      <c r="C43" s="27">
        <f>SUM(C6:C42)</f>
        <v>70385577</v>
      </c>
      <c r="D43" s="27">
        <f>SUM(D6:D42)</f>
        <v>75447416</v>
      </c>
      <c r="E43" s="27">
        <f>SUM(E6:E42)</f>
        <v>6604956</v>
      </c>
    </row>
    <row r="44" spans="1:5">
      <c r="A44" s="14"/>
      <c r="B44" s="1"/>
      <c r="C44" s="1"/>
      <c r="D44" s="1"/>
      <c r="E44" s="1"/>
    </row>
    <row r="45" spans="1:5">
      <c r="A45" s="14"/>
      <c r="B45" s="1"/>
      <c r="C45" s="1"/>
      <c r="D45" s="1"/>
      <c r="E45" s="1"/>
    </row>
    <row r="46" spans="1:5">
      <c r="A46" s="28" t="s">
        <v>39</v>
      </c>
      <c r="B46" s="28"/>
      <c r="C46" s="28"/>
      <c r="D46" s="28"/>
      <c r="E46" s="28"/>
    </row>
    <row r="47" spans="1:5">
      <c r="A47" s="29" t="s">
        <v>40</v>
      </c>
      <c r="B47" s="29"/>
      <c r="C47" s="30" t="s">
        <v>41</v>
      </c>
      <c r="D47" s="30" t="s">
        <v>41</v>
      </c>
      <c r="E47" s="30" t="s">
        <v>42</v>
      </c>
    </row>
    <row r="48" spans="1:5">
      <c r="A48" s="14"/>
      <c r="B48" s="31"/>
      <c r="C48" s="32">
        <v>2023</v>
      </c>
      <c r="D48" s="32">
        <v>2024</v>
      </c>
      <c r="E48" s="32">
        <v>2025</v>
      </c>
    </row>
    <row r="49" spans="1:5">
      <c r="A49" s="33" t="s">
        <v>43</v>
      </c>
      <c r="B49" s="33"/>
      <c r="C49" s="34">
        <v>535029410</v>
      </c>
      <c r="D49" s="34">
        <v>542379520</v>
      </c>
      <c r="E49" s="34">
        <v>543127930</v>
      </c>
    </row>
    <row r="50" spans="1:5">
      <c r="A50" s="33" t="s">
        <v>44</v>
      </c>
      <c r="B50" s="33"/>
      <c r="C50" s="34">
        <v>-7243010</v>
      </c>
      <c r="D50" s="34">
        <v>-7243010</v>
      </c>
      <c r="E50" s="34">
        <v>-7243010</v>
      </c>
    </row>
    <row r="51" spans="1:5">
      <c r="A51" s="33" t="s">
        <v>45</v>
      </c>
      <c r="B51" s="33"/>
      <c r="C51" s="34">
        <v>165102805</v>
      </c>
      <c r="D51" s="34">
        <v>159896009</v>
      </c>
      <c r="E51" s="34">
        <v>164369284</v>
      </c>
    </row>
    <row r="52" spans="1:5">
      <c r="A52" s="33" t="s">
        <v>46</v>
      </c>
      <c r="B52" s="33"/>
      <c r="C52" s="34">
        <v>38375137</v>
      </c>
      <c r="D52" s="34">
        <v>36899366</v>
      </c>
      <c r="E52" s="34">
        <v>36899366</v>
      </c>
    </row>
    <row r="53" spans="1:5">
      <c r="A53" s="35" t="s">
        <v>47</v>
      </c>
      <c r="B53" s="35"/>
      <c r="C53" s="36">
        <f>SUM(C49:C52)</f>
        <v>731264342</v>
      </c>
      <c r="D53" s="36">
        <f>SUM(D49:D52)</f>
        <v>731931885</v>
      </c>
      <c r="E53" s="36">
        <f>SUM(E49:E52)</f>
        <v>737153570</v>
      </c>
    </row>
    <row r="54" spans="1:5">
      <c r="A54" s="14"/>
      <c r="B54" s="1"/>
      <c r="C54" s="1"/>
      <c r="D54" s="1"/>
      <c r="E54" s="1"/>
    </row>
    <row r="55" spans="1:5">
      <c r="A55" s="14"/>
      <c r="B55" s="1"/>
      <c r="C55" s="19" t="s">
        <v>48</v>
      </c>
      <c r="D55" s="19"/>
      <c r="E55" s="19"/>
    </row>
    <row r="56" spans="1:5">
      <c r="A56" s="14"/>
      <c r="B56" s="1"/>
      <c r="C56" s="30" t="s">
        <v>49</v>
      </c>
      <c r="D56" s="32">
        <v>2024</v>
      </c>
      <c r="E56" s="30" t="s">
        <v>832</v>
      </c>
    </row>
    <row r="57" spans="1:5">
      <c r="A57" s="14"/>
      <c r="B57" s="1"/>
      <c r="C57" s="30" t="s">
        <v>50</v>
      </c>
      <c r="D57" s="30" t="s">
        <v>51</v>
      </c>
      <c r="E57" s="30" t="s">
        <v>52</v>
      </c>
    </row>
    <row r="58" spans="1:5">
      <c r="A58" s="33" t="s">
        <v>53</v>
      </c>
      <c r="B58" s="33"/>
      <c r="C58" s="37">
        <v>7.9500000000000001E-2</v>
      </c>
      <c r="D58" s="38">
        <v>0.26910000000000001</v>
      </c>
      <c r="E58" s="37">
        <v>8.3400000000000002E-2</v>
      </c>
    </row>
    <row r="59" spans="1:5">
      <c r="A59" s="33" t="s">
        <v>7</v>
      </c>
      <c r="B59" s="33"/>
      <c r="C59" s="37">
        <v>8.9700000000000002E-2</v>
      </c>
      <c r="D59" s="38">
        <v>0.19220000000000001</v>
      </c>
      <c r="E59" s="37">
        <v>9.2200000000000004E-2</v>
      </c>
    </row>
    <row r="60" spans="1:5">
      <c r="A60" s="33" t="s">
        <v>54</v>
      </c>
      <c r="B60" s="33"/>
      <c r="C60" s="37">
        <v>6.8599999999999994E-2</v>
      </c>
      <c r="D60" s="38">
        <v>6.9199999999999998E-2</v>
      </c>
      <c r="E60" s="37">
        <v>6.9199999999999998E-2</v>
      </c>
    </row>
    <row r="61" spans="1:5">
      <c r="A61" s="14"/>
      <c r="B61" s="1"/>
      <c r="C61" s="1"/>
      <c r="D61" s="1"/>
      <c r="E61" s="1"/>
    </row>
    <row r="62" spans="1:5">
      <c r="A62" s="14"/>
      <c r="B62" s="1"/>
      <c r="C62" s="39" t="s">
        <v>55</v>
      </c>
      <c r="D62" s="39"/>
      <c r="E62" s="1"/>
    </row>
    <row r="63" spans="1:5">
      <c r="A63" s="14" t="s">
        <v>56</v>
      </c>
      <c r="B63" s="32" t="s">
        <v>57</v>
      </c>
      <c r="C63" s="32" t="s">
        <v>58</v>
      </c>
      <c r="D63" s="32" t="s">
        <v>59</v>
      </c>
      <c r="E63" s="32" t="s">
        <v>60</v>
      </c>
    </row>
    <row r="64" spans="1:5">
      <c r="A64" s="14"/>
      <c r="B64" s="40">
        <v>45291</v>
      </c>
      <c r="C64" s="41">
        <v>2024</v>
      </c>
      <c r="D64" s="41">
        <v>2024</v>
      </c>
      <c r="E64" s="40">
        <v>45657</v>
      </c>
    </row>
    <row r="65" spans="1:5">
      <c r="A65" s="14" t="s">
        <v>61</v>
      </c>
      <c r="B65" s="42">
        <v>9711000</v>
      </c>
      <c r="C65" s="1">
        <v>0</v>
      </c>
      <c r="D65" s="42">
        <v>1718000</v>
      </c>
      <c r="E65" s="1">
        <v>7993000</v>
      </c>
    </row>
    <row r="66" spans="1:5">
      <c r="A66" s="14" t="s">
        <v>61</v>
      </c>
      <c r="B66" s="42">
        <v>25907000</v>
      </c>
      <c r="C66" s="1">
        <v>0</v>
      </c>
      <c r="D66" s="42">
        <v>3589000</v>
      </c>
      <c r="E66" s="1">
        <v>22318000</v>
      </c>
    </row>
    <row r="67" spans="1:5">
      <c r="A67" s="14" t="s">
        <v>61</v>
      </c>
      <c r="B67" s="42">
        <v>12909624</v>
      </c>
      <c r="C67" s="1">
        <v>0</v>
      </c>
      <c r="D67" s="42">
        <v>2186703.5699999998</v>
      </c>
      <c r="E67" s="1">
        <v>10722920.43</v>
      </c>
    </row>
    <row r="68" spans="1:5">
      <c r="A68" s="14"/>
      <c r="B68" s="1"/>
      <c r="C68" s="1"/>
      <c r="D68" s="1"/>
      <c r="E68" s="1"/>
    </row>
    <row r="69" spans="1:5">
      <c r="A69" s="26" t="s">
        <v>62</v>
      </c>
      <c r="B69" s="27">
        <f>SUM(B65:B68)</f>
        <v>48527624</v>
      </c>
      <c r="C69" s="27">
        <f>SUM(C65:C68)</f>
        <v>0</v>
      </c>
      <c r="D69" s="27">
        <f>SUM(D65:D68)</f>
        <v>7493703.5700000003</v>
      </c>
      <c r="E69" s="27">
        <f>SUM(E65:E68)</f>
        <v>41033920.43</v>
      </c>
    </row>
    <row r="70" spans="1:5">
      <c r="A70" s="14"/>
      <c r="B70" s="1"/>
      <c r="C70" s="1"/>
      <c r="D70" s="1"/>
      <c r="E70" s="1"/>
    </row>
    <row r="71" spans="1:5">
      <c r="A71" s="28" t="s">
        <v>1264</v>
      </c>
      <c r="B71" s="28"/>
      <c r="C71" s="28"/>
      <c r="D71" s="28"/>
      <c r="E71" s="28"/>
    </row>
    <row r="72" spans="1:5">
      <c r="A72" s="43"/>
      <c r="B72" s="43"/>
      <c r="C72" s="30" t="s">
        <v>63</v>
      </c>
      <c r="D72" s="30" t="s">
        <v>43</v>
      </c>
      <c r="E72" s="30" t="s">
        <v>62</v>
      </c>
    </row>
    <row r="73" spans="1:5">
      <c r="A73" s="33" t="s">
        <v>64</v>
      </c>
      <c r="B73" s="33"/>
      <c r="C73" s="1">
        <v>9205.81</v>
      </c>
      <c r="D73" s="1">
        <v>9636.7199999999993</v>
      </c>
      <c r="E73" s="1">
        <f t="shared" ref="E73:E91" si="0">SUM(C73:D73)</f>
        <v>18842.53</v>
      </c>
    </row>
    <row r="74" spans="1:5">
      <c r="A74" s="33" t="s">
        <v>65</v>
      </c>
      <c r="B74" s="33"/>
      <c r="C74" s="1">
        <v>26121.51</v>
      </c>
      <c r="D74" s="1">
        <v>26752.240000000002</v>
      </c>
      <c r="E74" s="1">
        <f t="shared" si="0"/>
        <v>52873.75</v>
      </c>
    </row>
    <row r="75" spans="1:5">
      <c r="A75" s="33" t="s">
        <v>7</v>
      </c>
      <c r="B75" s="33"/>
      <c r="C75" s="1">
        <v>28467.26</v>
      </c>
      <c r="D75" s="1">
        <v>29560.89</v>
      </c>
      <c r="E75" s="1">
        <f t="shared" si="0"/>
        <v>58028.149999999994</v>
      </c>
    </row>
    <row r="76" spans="1:5">
      <c r="A76" s="33" t="s">
        <v>54</v>
      </c>
      <c r="B76" s="33"/>
      <c r="C76" s="1">
        <v>21224.48</v>
      </c>
      <c r="D76" s="1">
        <v>22173.439999999999</v>
      </c>
      <c r="E76" s="1">
        <f t="shared" si="0"/>
        <v>43397.919999999998</v>
      </c>
    </row>
    <row r="77" spans="1:5">
      <c r="A77" s="33" t="s">
        <v>66</v>
      </c>
      <c r="B77" s="33"/>
      <c r="C77" s="1">
        <v>1242586.27</v>
      </c>
      <c r="D77" s="1">
        <v>1318539.3600000001</v>
      </c>
      <c r="E77" s="1">
        <f t="shared" si="0"/>
        <v>2561125.63</v>
      </c>
    </row>
    <row r="78" spans="1:5">
      <c r="A78" s="33" t="s">
        <v>67</v>
      </c>
      <c r="B78" s="33"/>
      <c r="C78" s="1">
        <v>163.66</v>
      </c>
      <c r="D78" s="1">
        <v>780.59</v>
      </c>
      <c r="E78" s="1">
        <f t="shared" si="0"/>
        <v>944.25</v>
      </c>
    </row>
    <row r="79" spans="1:5">
      <c r="A79" s="33" t="s">
        <v>68</v>
      </c>
      <c r="B79" s="33"/>
      <c r="C79" s="1">
        <v>3.3</v>
      </c>
      <c r="D79" s="1">
        <v>0</v>
      </c>
      <c r="E79" s="1">
        <f t="shared" si="0"/>
        <v>3.3</v>
      </c>
    </row>
    <row r="80" spans="1:5">
      <c r="A80" s="33" t="s">
        <v>69</v>
      </c>
      <c r="B80" s="33"/>
      <c r="C80" s="1">
        <v>151.27000000000001</v>
      </c>
      <c r="D80" s="1">
        <v>685.84</v>
      </c>
      <c r="E80" s="1">
        <f t="shared" si="0"/>
        <v>837.11</v>
      </c>
    </row>
    <row r="81" spans="1:5">
      <c r="A81" s="33" t="s">
        <v>70</v>
      </c>
      <c r="B81" s="33"/>
      <c r="C81" s="1">
        <v>40354.43</v>
      </c>
      <c r="D81" s="1">
        <v>42224.92</v>
      </c>
      <c r="E81" s="1">
        <f t="shared" si="0"/>
        <v>82579.350000000006</v>
      </c>
    </row>
    <row r="82" spans="1:5">
      <c r="A82" s="33" t="s">
        <v>71</v>
      </c>
      <c r="B82" s="33"/>
      <c r="C82" s="1">
        <v>10474.65</v>
      </c>
      <c r="D82" s="1">
        <v>11083.7</v>
      </c>
      <c r="E82" s="1">
        <f t="shared" si="0"/>
        <v>21558.35</v>
      </c>
    </row>
    <row r="83" spans="1:5">
      <c r="A83" s="33" t="s">
        <v>72</v>
      </c>
      <c r="B83" s="33"/>
      <c r="C83" s="1">
        <v>506.02</v>
      </c>
      <c r="D83" s="1">
        <v>670.3</v>
      </c>
      <c r="E83" s="1">
        <f t="shared" si="0"/>
        <v>1176.32</v>
      </c>
    </row>
    <row r="84" spans="1:5">
      <c r="A84" s="33" t="s">
        <v>73</v>
      </c>
      <c r="B84" s="33"/>
      <c r="C84" s="1">
        <v>18529.29</v>
      </c>
      <c r="D84" s="1">
        <v>15298.82</v>
      </c>
      <c r="E84" s="1">
        <f t="shared" si="0"/>
        <v>33828.11</v>
      </c>
    </row>
    <row r="85" spans="1:5">
      <c r="A85" s="33" t="s">
        <v>74</v>
      </c>
      <c r="B85" s="33"/>
      <c r="C85" s="1">
        <v>4199.78</v>
      </c>
      <c r="D85" s="1">
        <v>4234.26</v>
      </c>
      <c r="E85" s="1">
        <f t="shared" si="0"/>
        <v>8434.0400000000009</v>
      </c>
    </row>
    <row r="86" spans="1:5">
      <c r="A86" s="33" t="s">
        <v>75</v>
      </c>
      <c r="B86" s="33"/>
      <c r="C86" s="1">
        <v>0</v>
      </c>
      <c r="D86" s="1">
        <v>37413</v>
      </c>
      <c r="E86" s="1">
        <f t="shared" si="0"/>
        <v>37413</v>
      </c>
    </row>
    <row r="87" spans="1:5">
      <c r="A87" s="33" t="s">
        <v>76</v>
      </c>
      <c r="B87" s="33"/>
      <c r="C87" s="1">
        <v>0</v>
      </c>
      <c r="D87" s="1">
        <v>10939.22</v>
      </c>
      <c r="E87" s="1">
        <f t="shared" si="0"/>
        <v>10939.22</v>
      </c>
    </row>
    <row r="88" spans="1:5">
      <c r="A88" s="33" t="s">
        <v>77</v>
      </c>
      <c r="B88" s="33"/>
      <c r="C88" s="1">
        <v>3077.01</v>
      </c>
      <c r="D88" s="1">
        <v>113999.59</v>
      </c>
      <c r="E88" s="1">
        <f t="shared" si="0"/>
        <v>117076.59999999999</v>
      </c>
    </row>
    <row r="89" spans="1:5">
      <c r="A89" s="33" t="s">
        <v>78</v>
      </c>
      <c r="B89" s="33"/>
      <c r="C89" s="1">
        <v>0</v>
      </c>
      <c r="D89" s="1">
        <v>7207.49</v>
      </c>
      <c r="E89" s="1">
        <f t="shared" si="0"/>
        <v>7207.49</v>
      </c>
    </row>
    <row r="90" spans="1:5">
      <c r="A90" s="33" t="s">
        <v>79</v>
      </c>
      <c r="B90" s="33"/>
      <c r="C90" s="1">
        <v>0</v>
      </c>
      <c r="D90" s="1">
        <v>0</v>
      </c>
      <c r="E90" s="1">
        <f t="shared" si="0"/>
        <v>0</v>
      </c>
    </row>
    <row r="91" spans="1:5">
      <c r="A91" s="33" t="s">
        <v>80</v>
      </c>
      <c r="B91" s="33"/>
      <c r="C91" s="1">
        <v>0</v>
      </c>
      <c r="D91" s="1">
        <v>0</v>
      </c>
      <c r="E91" s="1">
        <f t="shared" si="0"/>
        <v>0</v>
      </c>
    </row>
    <row r="92" spans="1:5">
      <c r="A92" s="33" t="s">
        <v>81</v>
      </c>
      <c r="B92" s="33"/>
      <c r="C92" s="1">
        <v>0</v>
      </c>
      <c r="D92" s="1">
        <v>0</v>
      </c>
      <c r="E92" s="1">
        <v>0</v>
      </c>
    </row>
    <row r="93" spans="1:5">
      <c r="A93" s="14" t="s">
        <v>82</v>
      </c>
      <c r="B93" s="1"/>
      <c r="C93" s="44">
        <v>52580</v>
      </c>
      <c r="D93" s="44">
        <v>0</v>
      </c>
      <c r="E93" s="44">
        <f>SUM(C93:D93)</f>
        <v>52580</v>
      </c>
    </row>
    <row r="94" spans="1:5">
      <c r="A94" s="14" t="s">
        <v>83</v>
      </c>
      <c r="B94" s="1"/>
      <c r="C94" s="1">
        <f>SUM(C73:C93)</f>
        <v>1457644.74</v>
      </c>
      <c r="D94" s="1">
        <f>SUM(D73:D93)</f>
        <v>1651200.3800000004</v>
      </c>
      <c r="E94" s="1">
        <f>SUM(E73:E93)</f>
        <v>3108845.12</v>
      </c>
    </row>
    <row r="95" spans="1:5">
      <c r="A95" s="33" t="s">
        <v>84</v>
      </c>
      <c r="B95" s="33"/>
      <c r="C95" s="33"/>
      <c r="D95" s="33"/>
      <c r="E95" s="33"/>
    </row>
    <row r="96" spans="1:5">
      <c r="A96" s="14"/>
      <c r="B96" s="1"/>
      <c r="C96" s="1"/>
      <c r="D96" s="1"/>
      <c r="E96" s="1"/>
    </row>
    <row r="97" spans="1:5">
      <c r="A97" s="14"/>
      <c r="B97" s="1"/>
      <c r="C97" s="39" t="s">
        <v>85</v>
      </c>
      <c r="D97" s="39"/>
      <c r="E97" s="1"/>
    </row>
    <row r="98" spans="1:5">
      <c r="A98" s="33" t="s">
        <v>86</v>
      </c>
      <c r="B98" s="33"/>
      <c r="C98" s="33"/>
      <c r="D98" s="1"/>
      <c r="E98" s="45">
        <v>712346</v>
      </c>
    </row>
    <row r="99" spans="1:5">
      <c r="A99" s="33" t="s">
        <v>87</v>
      </c>
      <c r="B99" s="33"/>
      <c r="C99" s="33"/>
      <c r="D99" s="1"/>
      <c r="E99" s="1">
        <v>1450740</v>
      </c>
    </row>
    <row r="100" spans="1:5">
      <c r="A100" s="33" t="s">
        <v>88</v>
      </c>
      <c r="B100" s="33"/>
      <c r="C100" s="33"/>
      <c r="D100" s="1"/>
      <c r="E100" s="1">
        <v>1005692</v>
      </c>
    </row>
    <row r="101" spans="1:5">
      <c r="A101" s="33" t="s">
        <v>89</v>
      </c>
      <c r="B101" s="33"/>
      <c r="C101" s="33"/>
      <c r="D101" s="1"/>
      <c r="E101" s="1">
        <v>317484</v>
      </c>
    </row>
    <row r="102" spans="1:5">
      <c r="A102" s="33" t="s">
        <v>90</v>
      </c>
      <c r="B102" s="33"/>
      <c r="C102" s="33"/>
      <c r="D102" s="1"/>
      <c r="E102" s="1">
        <v>25411</v>
      </c>
    </row>
    <row r="103" spans="1:5">
      <c r="A103" s="33" t="s">
        <v>91</v>
      </c>
      <c r="B103" s="33"/>
      <c r="C103" s="33"/>
      <c r="D103" s="1"/>
      <c r="E103" s="1">
        <v>158</v>
      </c>
    </row>
    <row r="104" spans="1:5">
      <c r="A104" s="33" t="s">
        <v>92</v>
      </c>
      <c r="B104" s="33"/>
      <c r="C104" s="33"/>
      <c r="D104" s="1"/>
      <c r="E104" s="1">
        <v>449886</v>
      </c>
    </row>
    <row r="105" spans="1:5">
      <c r="A105" s="33" t="s">
        <v>93</v>
      </c>
      <c r="B105" s="33"/>
      <c r="C105" s="33"/>
      <c r="D105" s="1"/>
      <c r="E105" s="1">
        <v>40999</v>
      </c>
    </row>
    <row r="106" spans="1:5">
      <c r="A106" s="33" t="s">
        <v>94</v>
      </c>
      <c r="B106" s="33"/>
      <c r="C106" s="33"/>
      <c r="D106" s="1"/>
      <c r="E106" s="1">
        <v>62200</v>
      </c>
    </row>
    <row r="107" spans="1:5">
      <c r="A107" s="33" t="s">
        <v>95</v>
      </c>
      <c r="B107" s="33"/>
      <c r="C107" s="33"/>
      <c r="D107" s="1" t="s">
        <v>96</v>
      </c>
      <c r="E107" s="1">
        <v>38110</v>
      </c>
    </row>
    <row r="108" spans="1:5">
      <c r="A108" s="33" t="s">
        <v>97</v>
      </c>
      <c r="B108" s="33"/>
      <c r="C108" s="33"/>
      <c r="D108" s="1"/>
      <c r="E108" s="1">
        <v>0</v>
      </c>
    </row>
    <row r="109" spans="1:5">
      <c r="A109" s="33" t="s">
        <v>98</v>
      </c>
      <c r="B109" s="33"/>
      <c r="C109" s="33"/>
      <c r="D109" s="44" t="s">
        <v>96</v>
      </c>
      <c r="E109" s="44">
        <v>500000</v>
      </c>
    </row>
    <row r="110" spans="1:5" ht="12" customHeight="1">
      <c r="A110" s="14" t="s">
        <v>99</v>
      </c>
      <c r="B110" s="1"/>
      <c r="C110" s="1"/>
      <c r="D110" s="46"/>
      <c r="E110" s="47">
        <f>SUM(E98:E109)</f>
        <v>4603026</v>
      </c>
    </row>
    <row r="111" spans="1:5">
      <c r="A111" s="14"/>
      <c r="B111" s="1"/>
      <c r="C111" s="1"/>
      <c r="D111" s="1"/>
      <c r="E111" s="1"/>
    </row>
    <row r="112" spans="1:5">
      <c r="A112" s="14"/>
      <c r="B112" s="1"/>
      <c r="C112" s="19" t="s">
        <v>100</v>
      </c>
      <c r="D112" s="19"/>
      <c r="E112" s="19"/>
    </row>
    <row r="113" spans="1:5">
      <c r="A113" s="48" t="s">
        <v>965</v>
      </c>
      <c r="B113" s="48"/>
      <c r="C113" s="48"/>
      <c r="D113" s="1" t="s">
        <v>101</v>
      </c>
      <c r="E113" s="49">
        <v>34006.9</v>
      </c>
    </row>
    <row r="114" spans="1:5">
      <c r="A114" s="48" t="s">
        <v>966</v>
      </c>
      <c r="B114" s="48"/>
      <c r="C114" s="48"/>
      <c r="D114" s="1" t="s">
        <v>101</v>
      </c>
      <c r="E114" s="49">
        <v>34022.339999999997</v>
      </c>
    </row>
    <row r="115" spans="1:5">
      <c r="A115" s="48" t="s">
        <v>967</v>
      </c>
      <c r="B115" s="48"/>
      <c r="C115" s="48"/>
      <c r="D115" s="1" t="s">
        <v>101</v>
      </c>
      <c r="E115" s="49">
        <v>44504.800000000003</v>
      </c>
    </row>
    <row r="116" spans="1:5">
      <c r="A116" s="48" t="s">
        <v>968</v>
      </c>
      <c r="B116" s="48"/>
      <c r="C116" s="48"/>
      <c r="D116" s="1" t="s">
        <v>101</v>
      </c>
      <c r="E116" s="49">
        <v>41315.83</v>
      </c>
    </row>
    <row r="117" spans="1:5">
      <c r="A117" s="48" t="s">
        <v>969</v>
      </c>
      <c r="B117" s="48"/>
      <c r="C117" s="48"/>
      <c r="D117" s="1" t="s">
        <v>101</v>
      </c>
      <c r="E117" s="49">
        <v>7658.14</v>
      </c>
    </row>
    <row r="118" spans="1:5">
      <c r="A118" s="48" t="s">
        <v>970</v>
      </c>
      <c r="B118" s="48"/>
      <c r="C118" s="48"/>
      <c r="D118" s="1" t="s">
        <v>101</v>
      </c>
      <c r="E118" s="49">
        <v>32715.64</v>
      </c>
    </row>
    <row r="119" spans="1:5">
      <c r="A119" s="48" t="s">
        <v>971</v>
      </c>
      <c r="B119" s="48"/>
      <c r="C119" s="48"/>
      <c r="D119" s="1" t="s">
        <v>101</v>
      </c>
      <c r="E119" s="49">
        <v>31971.05</v>
      </c>
    </row>
    <row r="120" spans="1:5">
      <c r="A120" s="48" t="s">
        <v>972</v>
      </c>
      <c r="B120" s="48"/>
      <c r="C120" s="48"/>
      <c r="D120" s="1" t="s">
        <v>101</v>
      </c>
      <c r="E120" s="49">
        <v>31815.3</v>
      </c>
    </row>
    <row r="121" spans="1:5">
      <c r="A121" s="48" t="s">
        <v>973</v>
      </c>
      <c r="B121" s="48"/>
      <c r="C121" s="48"/>
      <c r="D121" s="1" t="s">
        <v>101</v>
      </c>
      <c r="E121" s="49">
        <v>19952.759999999998</v>
      </c>
    </row>
    <row r="122" spans="1:5">
      <c r="A122" s="48" t="s">
        <v>974</v>
      </c>
      <c r="B122" s="48"/>
      <c r="C122" s="48"/>
      <c r="D122" s="1" t="s">
        <v>101</v>
      </c>
      <c r="E122" s="49">
        <v>36680.19</v>
      </c>
    </row>
    <row r="123" spans="1:5">
      <c r="A123" s="48" t="s">
        <v>975</v>
      </c>
      <c r="B123" s="48"/>
      <c r="C123" s="48"/>
      <c r="D123" s="1" t="s">
        <v>101</v>
      </c>
      <c r="E123" s="49">
        <v>33815.33</v>
      </c>
    </row>
    <row r="124" spans="1:5">
      <c r="A124" s="48" t="s">
        <v>976</v>
      </c>
      <c r="B124" s="48"/>
      <c r="C124" s="48"/>
      <c r="D124" s="1" t="s">
        <v>101</v>
      </c>
      <c r="E124" s="49">
        <v>29879.23</v>
      </c>
    </row>
    <row r="125" spans="1:5">
      <c r="A125" s="48" t="s">
        <v>977</v>
      </c>
      <c r="B125" s="48"/>
      <c r="C125" s="48"/>
      <c r="D125" s="1" t="s">
        <v>101</v>
      </c>
      <c r="E125" s="49">
        <v>35192.81</v>
      </c>
    </row>
    <row r="126" spans="1:5">
      <c r="A126" s="48" t="s">
        <v>978</v>
      </c>
      <c r="B126" s="48"/>
      <c r="C126" s="48"/>
      <c r="D126" s="1" t="s">
        <v>101</v>
      </c>
      <c r="E126" s="49">
        <v>34216.36</v>
      </c>
    </row>
    <row r="127" spans="1:5">
      <c r="A127" s="48" t="s">
        <v>979</v>
      </c>
      <c r="B127" s="48"/>
      <c r="C127" s="48"/>
      <c r="D127" s="1" t="s">
        <v>101</v>
      </c>
      <c r="E127" s="49">
        <v>33800.78</v>
      </c>
    </row>
    <row r="128" spans="1:5">
      <c r="A128" s="48" t="s">
        <v>980</v>
      </c>
      <c r="B128" s="48"/>
      <c r="C128" s="48"/>
      <c r="D128" s="1" t="s">
        <v>101</v>
      </c>
      <c r="E128" s="49">
        <v>34864.080000000002</v>
      </c>
    </row>
    <row r="129" spans="1:5">
      <c r="A129" s="48" t="s">
        <v>981</v>
      </c>
      <c r="B129" s="48"/>
      <c r="C129" s="48"/>
      <c r="D129" s="1" t="s">
        <v>101</v>
      </c>
      <c r="E129" s="49">
        <v>29305.49</v>
      </c>
    </row>
    <row r="130" spans="1:5">
      <c r="A130" s="48" t="s">
        <v>982</v>
      </c>
      <c r="B130" s="48"/>
      <c r="C130" s="48"/>
      <c r="D130" s="1" t="s">
        <v>101</v>
      </c>
      <c r="E130" s="49">
        <v>30023.4</v>
      </c>
    </row>
    <row r="131" spans="1:5">
      <c r="A131" s="48" t="s">
        <v>983</v>
      </c>
      <c r="B131" s="48"/>
      <c r="C131" s="48"/>
      <c r="D131" s="1" t="s">
        <v>101</v>
      </c>
      <c r="E131" s="49">
        <v>35779.32</v>
      </c>
    </row>
    <row r="132" spans="1:5">
      <c r="A132" s="33" t="s">
        <v>102</v>
      </c>
      <c r="B132" s="33"/>
      <c r="C132" s="33"/>
      <c r="D132" s="1"/>
      <c r="E132" s="50">
        <f>SUM(E113:E131)</f>
        <v>611519.75</v>
      </c>
    </row>
    <row r="133" spans="1:5">
      <c r="A133" s="33" t="s">
        <v>103</v>
      </c>
      <c r="B133" s="33"/>
      <c r="C133" s="33"/>
      <c r="D133" s="1"/>
      <c r="E133" s="1">
        <v>263632.49</v>
      </c>
    </row>
    <row r="134" spans="1:5">
      <c r="A134" s="33" t="s">
        <v>104</v>
      </c>
      <c r="B134" s="33"/>
      <c r="C134" s="33"/>
      <c r="D134" s="1"/>
      <c r="E134" s="1">
        <v>-21118</v>
      </c>
    </row>
    <row r="135" spans="1:5">
      <c r="A135" s="33" t="s">
        <v>105</v>
      </c>
      <c r="B135" s="33"/>
      <c r="C135" s="33"/>
      <c r="D135" s="1"/>
      <c r="E135" s="1">
        <v>0</v>
      </c>
    </row>
    <row r="136" spans="1:5">
      <c r="A136" s="33" t="s">
        <v>106</v>
      </c>
      <c r="B136" s="33"/>
      <c r="C136" s="33"/>
      <c r="D136" s="1" t="s">
        <v>96</v>
      </c>
      <c r="E136" s="44">
        <v>322889</v>
      </c>
    </row>
    <row r="137" spans="1:5">
      <c r="A137" s="14" t="s">
        <v>107</v>
      </c>
      <c r="B137" s="1"/>
      <c r="C137" s="1"/>
      <c r="D137" s="1"/>
      <c r="E137" s="1">
        <f>SUM(E132:E136)</f>
        <v>1176923.24</v>
      </c>
    </row>
    <row r="138" spans="1:5">
      <c r="A138" s="14"/>
      <c r="B138" s="1"/>
      <c r="C138" s="1"/>
      <c r="D138" s="1"/>
      <c r="E138" s="1"/>
    </row>
    <row r="139" spans="1:5">
      <c r="A139" s="14"/>
      <c r="B139" s="1"/>
      <c r="C139" s="19" t="s">
        <v>108</v>
      </c>
      <c r="D139" s="19"/>
      <c r="E139" s="1"/>
    </row>
    <row r="140" spans="1:5" ht="15" customHeight="1">
      <c r="A140" s="51" t="str">
        <f>[1]PaymentsMadeToVendors!A3</f>
        <v>SCE Inc</v>
      </c>
      <c r="B140" s="51"/>
      <c r="C140" s="10"/>
      <c r="D140" s="46" t="s">
        <v>200</v>
      </c>
      <c r="E140" s="1">
        <v>455584.14</v>
      </c>
    </row>
    <row r="141" spans="1:5">
      <c r="A141" s="51" t="str">
        <f>[1]PaymentsMadeToVendors!A4</f>
        <v>Coastal Energy Corporation</v>
      </c>
      <c r="B141" s="51"/>
      <c r="C141" s="10"/>
      <c r="D141" s="46" t="s">
        <v>117</v>
      </c>
      <c r="E141" s="1">
        <v>438269.53</v>
      </c>
    </row>
    <row r="142" spans="1:5" ht="15" customHeight="1">
      <c r="A142" s="51" t="str">
        <f>[1]PaymentsMadeToVendors!A5</f>
        <v>Capital Materials LLC</v>
      </c>
      <c r="B142" s="51"/>
      <c r="C142" s="10"/>
      <c r="D142" s="46" t="s">
        <v>117</v>
      </c>
      <c r="E142" s="1">
        <v>426819.47</v>
      </c>
    </row>
    <row r="143" spans="1:5" ht="15" customHeight="1">
      <c r="A143" s="51" t="str">
        <f>[1]PaymentsMadeToVendors!A6</f>
        <v>Capital Quarries</v>
      </c>
      <c r="B143" s="51"/>
      <c r="C143" s="10"/>
      <c r="D143" s="46" t="s">
        <v>117</v>
      </c>
      <c r="E143" s="1">
        <v>296143.98</v>
      </c>
    </row>
    <row r="144" spans="1:5" ht="15" customHeight="1">
      <c r="A144" s="51" t="str">
        <f>[1]PaymentsMadeToVendors!A7</f>
        <v>Curtiss-Manes-Schulte, Inc.</v>
      </c>
      <c r="B144" s="51"/>
      <c r="C144" s="10"/>
      <c r="D144" s="46" t="s">
        <v>657</v>
      </c>
      <c r="E144" s="1">
        <v>208796.69</v>
      </c>
    </row>
    <row r="145" spans="1:5" ht="15" customHeight="1">
      <c r="A145" s="51" t="str">
        <f>[1]PaymentsMadeToVendors!A8</f>
        <v>Truck Centers Inc</v>
      </c>
      <c r="B145" s="51"/>
      <c r="C145" s="10"/>
      <c r="D145" s="46" t="s">
        <v>848</v>
      </c>
      <c r="E145" s="1">
        <v>178317</v>
      </c>
    </row>
    <row r="146" spans="1:5" ht="15" customHeight="1">
      <c r="A146" s="51" t="str">
        <f>[1]PaymentsMadeToVendors!A9</f>
        <v>Central Stone Company</v>
      </c>
      <c r="B146" s="51"/>
      <c r="C146" s="10"/>
      <c r="D146" s="46" t="s">
        <v>117</v>
      </c>
      <c r="E146" s="1">
        <v>166406.9</v>
      </c>
    </row>
    <row r="147" spans="1:5" ht="15" customHeight="1">
      <c r="A147" s="51" t="str">
        <f>[1]PaymentsMadeToVendors!A10</f>
        <v>MFA Oil Company</v>
      </c>
      <c r="B147" s="51"/>
      <c r="C147" s="10"/>
      <c r="D147" s="46" t="s">
        <v>117</v>
      </c>
      <c r="E147" s="1">
        <v>154460.65</v>
      </c>
    </row>
    <row r="148" spans="1:5" ht="15" customHeight="1">
      <c r="A148" s="51" t="str">
        <f>[1]PaymentsMadeToVendors!A11</f>
        <v>Viking-Cives Midwest Inc</v>
      </c>
      <c r="B148" s="51"/>
      <c r="C148" s="10"/>
      <c r="D148" s="46" t="s">
        <v>117</v>
      </c>
      <c r="E148" s="1">
        <v>111378.3</v>
      </c>
    </row>
    <row r="149" spans="1:5" ht="15" customHeight="1">
      <c r="A149" s="51" t="str">
        <f>[1]PaymentsMadeToVendors!A12</f>
        <v>Mohawk Lifts LLC</v>
      </c>
      <c r="B149" s="51"/>
      <c r="C149" s="10"/>
      <c r="D149" s="46" t="s">
        <v>117</v>
      </c>
      <c r="E149" s="1">
        <v>102768.04</v>
      </c>
    </row>
    <row r="150" spans="1:5">
      <c r="A150" s="51" t="str">
        <f>[1]PaymentsMadeToVendors!A13</f>
        <v>Caterpillar Financial Services Corporation</v>
      </c>
      <c r="B150" s="51"/>
      <c r="C150" s="10"/>
      <c r="D150" s="46" t="s">
        <v>110</v>
      </c>
      <c r="E150" s="1">
        <v>102702.93</v>
      </c>
    </row>
    <row r="151" spans="1:5" ht="15" customHeight="1">
      <c r="A151" s="51" t="str">
        <f>[1]PaymentsMadeToVendors!A14</f>
        <v>Melrose Quarry &amp; Asphalt LLC</v>
      </c>
      <c r="B151" s="51"/>
      <c r="C151" s="10"/>
      <c r="D151" s="46" t="s">
        <v>117</v>
      </c>
      <c r="E151" s="1">
        <v>75127.149999999994</v>
      </c>
    </row>
    <row r="152" spans="1:5" ht="15" customHeight="1">
      <c r="A152" s="51" t="str">
        <f>[1]PaymentsMadeToVendors!A15</f>
        <v>John Fabick Tractor Company</v>
      </c>
      <c r="B152" s="51"/>
      <c r="C152" s="10"/>
      <c r="D152" s="46" t="s">
        <v>117</v>
      </c>
      <c r="E152" s="1">
        <v>71151.09</v>
      </c>
    </row>
    <row r="153" spans="1:5" ht="15" customHeight="1">
      <c r="A153" s="51" t="str">
        <f>[1]PaymentsMadeToVendors!A16</f>
        <v>UMB Bank, N.A.</v>
      </c>
      <c r="B153" s="51"/>
      <c r="C153" s="10"/>
      <c r="D153" s="46" t="s">
        <v>849</v>
      </c>
      <c r="E153" s="1">
        <v>66674.97</v>
      </c>
    </row>
    <row r="154" spans="1:5">
      <c r="A154" s="51" t="str">
        <f>[1]PaymentsMadeToVendors!A17</f>
        <v>Hutcheson Ford Sales Inc</v>
      </c>
      <c r="B154" s="51"/>
      <c r="C154" s="10"/>
      <c r="D154" s="46" t="s">
        <v>848</v>
      </c>
      <c r="E154" s="1">
        <v>57246.82</v>
      </c>
    </row>
    <row r="155" spans="1:5" ht="15" customHeight="1">
      <c r="A155" s="51" t="str">
        <f>[1]PaymentsMadeToVendors!A18</f>
        <v>County Fuels LLC</v>
      </c>
      <c r="B155" s="51"/>
      <c r="C155" s="10"/>
      <c r="D155" s="46" t="s">
        <v>117</v>
      </c>
      <c r="E155" s="1">
        <v>55141.120000000003</v>
      </c>
    </row>
    <row r="156" spans="1:5" ht="15" customHeight="1">
      <c r="A156" s="51" t="str">
        <f>[1]PaymentsMadeToVendors!A19</f>
        <v>Metal Culverts INC</v>
      </c>
      <c r="B156" s="51"/>
      <c r="C156" s="10"/>
      <c r="D156" s="46" t="s">
        <v>117</v>
      </c>
      <c r="E156" s="1">
        <v>52414.84</v>
      </c>
    </row>
    <row r="157" spans="1:5" ht="15" customHeight="1">
      <c r="A157" s="51" t="str">
        <f>[1]PaymentsMadeToVendors!A20</f>
        <v>Great River Associates, Inc</v>
      </c>
      <c r="B157" s="51"/>
      <c r="C157" s="10"/>
      <c r="D157" s="46" t="s">
        <v>851</v>
      </c>
      <c r="E157" s="1">
        <v>47992.639999999999</v>
      </c>
    </row>
    <row r="158" spans="1:5" ht="15" customHeight="1">
      <c r="A158" s="51" t="str">
        <f>[1]PaymentsMadeToVendors!A21</f>
        <v>MOPERM</v>
      </c>
      <c r="B158" s="51"/>
      <c r="C158" s="10"/>
      <c r="D158" s="46" t="s">
        <v>850</v>
      </c>
      <c r="E158" s="1">
        <v>46669.599999999999</v>
      </c>
    </row>
    <row r="159" spans="1:5">
      <c r="A159" s="51" t="str">
        <f>[1]PaymentsMadeToVendors!A22</f>
        <v>Interstate Billing Service, Inc</v>
      </c>
      <c r="B159" s="51"/>
      <c r="C159" s="10"/>
      <c r="D159" s="46" t="s">
        <v>848</v>
      </c>
      <c r="E159" s="1">
        <v>46367.01</v>
      </c>
    </row>
    <row r="160" spans="1:5" ht="15" customHeight="1">
      <c r="A160" s="51" t="str">
        <f>[1]PaymentsMadeToVendors!A23</f>
        <v>Gahr Truck &amp; Equipment Inc</v>
      </c>
      <c r="B160" s="51"/>
      <c r="C160" s="10"/>
      <c r="D160" s="46" t="s">
        <v>117</v>
      </c>
      <c r="E160" s="1">
        <v>40461.269999999997</v>
      </c>
    </row>
    <row r="161" spans="1:5" ht="15" customHeight="1">
      <c r="A161" s="51" t="str">
        <f>[1]PaymentsMadeToVendors!A24</f>
        <v>Oakley Fertilizer, Inc</v>
      </c>
      <c r="B161" s="51"/>
      <c r="C161" s="10"/>
      <c r="D161" s="46" t="s">
        <v>117</v>
      </c>
      <c r="E161" s="1">
        <v>38387.199999999997</v>
      </c>
    </row>
    <row r="162" spans="1:5" ht="15" customHeight="1">
      <c r="A162" s="51" t="str">
        <f>[1]PaymentsMadeToVendors!A25</f>
        <v>Willard Quarries Inc</v>
      </c>
      <c r="B162" s="51"/>
      <c r="C162" s="10"/>
      <c r="D162" s="46" t="s">
        <v>117</v>
      </c>
      <c r="E162" s="1">
        <v>22195.279999999999</v>
      </c>
    </row>
    <row r="163" spans="1:5">
      <c r="A163" s="51" t="str">
        <f>[1]PaymentsMadeToVendors!A26</f>
        <v>McKnight Tire &amp; Auto Center</v>
      </c>
      <c r="B163" s="51"/>
      <c r="C163" s="10"/>
      <c r="D163" s="46" t="s">
        <v>117</v>
      </c>
      <c r="E163" s="1">
        <v>21905.19</v>
      </c>
    </row>
    <row r="164" spans="1:5" ht="15" customHeight="1">
      <c r="A164" s="51" t="str">
        <f>[1]PaymentsMadeToVendors!A27</f>
        <v>Diamond Mowers Inc</v>
      </c>
      <c r="B164" s="51"/>
      <c r="C164" s="10"/>
      <c r="D164" s="46" t="s">
        <v>117</v>
      </c>
      <c r="E164" s="1">
        <v>17786.97</v>
      </c>
    </row>
    <row r="165" spans="1:5">
      <c r="A165" s="51" t="str">
        <f>[1]PaymentsMadeToVendors!A28</f>
        <v>KNAPHEIDE TRUCK EQUIPMENT CENTER</v>
      </c>
      <c r="B165" s="51"/>
      <c r="C165" s="10"/>
      <c r="D165" s="46" t="s">
        <v>848</v>
      </c>
      <c r="E165" s="1">
        <v>16685.759999999998</v>
      </c>
    </row>
    <row r="166" spans="1:5" ht="15" customHeight="1">
      <c r="A166" s="51" t="str">
        <f>[1]PaymentsMadeToVendors!A29</f>
        <v>Peterson Oil Co</v>
      </c>
      <c r="B166" s="51"/>
      <c r="C166" s="10"/>
      <c r="D166" s="46" t="s">
        <v>117</v>
      </c>
      <c r="E166" s="1">
        <v>15170</v>
      </c>
    </row>
    <row r="167" spans="1:5" ht="15" customHeight="1">
      <c r="A167" s="51" t="str">
        <f>[1]PaymentsMadeToVendors!A30</f>
        <v>John Deere Financial</v>
      </c>
      <c r="B167" s="51"/>
      <c r="C167" s="10"/>
      <c r="D167" s="46" t="s">
        <v>117</v>
      </c>
      <c r="E167" s="1">
        <v>13905.21</v>
      </c>
    </row>
    <row r="168" spans="1:5" ht="15" customHeight="1">
      <c r="A168" s="51" t="str">
        <f>[1]PaymentsMadeToVendors!A31</f>
        <v>Kienstra 44 LLC</v>
      </c>
      <c r="B168" s="51"/>
      <c r="C168" s="10"/>
      <c r="D168" s="46" t="s">
        <v>117</v>
      </c>
      <c r="E168" s="1">
        <v>13659</v>
      </c>
    </row>
    <row r="169" spans="1:5" ht="15" customHeight="1">
      <c r="A169" s="51" t="str">
        <f>[1]PaymentsMadeToVendors!A32</f>
        <v>L &amp; B Electronics</v>
      </c>
      <c r="B169" s="51"/>
      <c r="C169" s="10"/>
      <c r="D169" s="46" t="s">
        <v>117</v>
      </c>
      <c r="E169" s="1">
        <v>12355</v>
      </c>
    </row>
    <row r="170" spans="1:5" ht="15" customHeight="1">
      <c r="A170" s="51" t="str">
        <f>[1]PaymentsMadeToVendors!A33</f>
        <v>Schlottog Diesel &amp; Excavating LLC</v>
      </c>
      <c r="B170" s="51"/>
      <c r="C170" s="10"/>
      <c r="D170" s="46" t="s">
        <v>111</v>
      </c>
      <c r="E170" s="1">
        <v>11984.62</v>
      </c>
    </row>
    <row r="171" spans="1:5">
      <c r="A171" s="51" t="str">
        <f>[1]PaymentsMadeToVendors!A34</f>
        <v>Hy-Flo Equipment Co., Inc.</v>
      </c>
      <c r="B171" s="51"/>
      <c r="C171" s="10"/>
      <c r="D171" s="46" t="s">
        <v>117</v>
      </c>
      <c r="E171" s="1">
        <v>11950</v>
      </c>
    </row>
    <row r="172" spans="1:5" ht="15" customHeight="1">
      <c r="A172" s="51" t="str">
        <f>[1]PaymentsMadeToVendors!A35</f>
        <v>Texas Pride Trailers, LLC</v>
      </c>
      <c r="B172" s="51"/>
      <c r="C172" s="10"/>
      <c r="D172" s="46" t="s">
        <v>117</v>
      </c>
      <c r="E172" s="1">
        <v>9995</v>
      </c>
    </row>
    <row r="173" spans="1:5" ht="15" customHeight="1">
      <c r="A173" s="51" t="str">
        <f>[1]PaymentsMadeToVendors!A36</f>
        <v>Clen Industries Inc</v>
      </c>
      <c r="B173" s="51"/>
      <c r="C173" s="10"/>
      <c r="D173" s="46" t="s">
        <v>117</v>
      </c>
      <c r="E173" s="1">
        <v>9661.7999999999993</v>
      </c>
    </row>
    <row r="174" spans="1:5" ht="15" customHeight="1">
      <c r="A174" s="51" t="str">
        <f>[1]PaymentsMadeToVendors!A37</f>
        <v>Dennis Oil Company</v>
      </c>
      <c r="B174" s="51"/>
      <c r="C174" s="10"/>
      <c r="D174" s="46" t="s">
        <v>117</v>
      </c>
      <c r="E174" s="1">
        <v>8687.1200000000008</v>
      </c>
    </row>
    <row r="175" spans="1:5">
      <c r="A175" s="51" t="str">
        <f>[1]PaymentsMadeToVendors!A38</f>
        <v>N B West Contracting Company</v>
      </c>
      <c r="B175" s="51"/>
      <c r="C175" s="10"/>
      <c r="D175" s="46" t="s">
        <v>117</v>
      </c>
      <c r="E175" s="1">
        <v>8597.5</v>
      </c>
    </row>
    <row r="176" spans="1:5">
      <c r="A176" s="51" t="str">
        <f>[1]PaymentsMadeToVendors!A39</f>
        <v>CMW Equipment</v>
      </c>
      <c r="B176" s="51"/>
      <c r="C176" s="10"/>
      <c r="D176" s="46" t="s">
        <v>110</v>
      </c>
      <c r="E176" s="1">
        <v>7703.6</v>
      </c>
    </row>
    <row r="177" spans="1:5" ht="15" customHeight="1">
      <c r="A177" s="51" t="str">
        <f>[1]PaymentsMadeToVendors!A40</f>
        <v>BENTON &amp; ASSOCIATES INC</v>
      </c>
      <c r="B177" s="51"/>
      <c r="C177" s="10"/>
      <c r="D177" s="46" t="s">
        <v>200</v>
      </c>
      <c r="E177" s="1">
        <v>7500</v>
      </c>
    </row>
    <row r="178" spans="1:5">
      <c r="A178" s="51" t="str">
        <f>[1]PaymentsMadeToVendors!A41</f>
        <v>Stahlman Powersports/Rolla Cycles Inc</v>
      </c>
      <c r="B178" s="51"/>
      <c r="C178" s="10"/>
      <c r="D178" s="46" t="s">
        <v>117</v>
      </c>
      <c r="E178" s="1">
        <v>7105.39</v>
      </c>
    </row>
    <row r="179" spans="1:5" ht="15" customHeight="1">
      <c r="A179" s="51" t="str">
        <f>[1]PaymentsMadeToVendors!A42</f>
        <v>Central Security Alarms LLC</v>
      </c>
      <c r="B179" s="51"/>
      <c r="C179" s="10"/>
      <c r="D179" s="46" t="s">
        <v>117</v>
      </c>
      <c r="E179" s="1">
        <v>6659</v>
      </c>
    </row>
    <row r="180" spans="1:5" ht="15" customHeight="1">
      <c r="A180" s="51" t="str">
        <f>[1]PaymentsMadeToVendors!A43</f>
        <v xml:space="preserve">Richard Light </v>
      </c>
      <c r="B180" s="51"/>
      <c r="C180" s="10"/>
      <c r="D180" s="46" t="s">
        <v>200</v>
      </c>
      <c r="E180" s="1">
        <v>6630</v>
      </c>
    </row>
    <row r="181" spans="1:5" ht="15" customHeight="1">
      <c r="A181" s="51" t="str">
        <f>[1]PaymentsMadeToVendors!A44</f>
        <v>MO Vocational Enterprises</v>
      </c>
      <c r="B181" s="51"/>
      <c r="C181" s="10"/>
      <c r="D181" s="46" t="s">
        <v>200</v>
      </c>
      <c r="E181" s="1">
        <v>6572</v>
      </c>
    </row>
    <row r="182" spans="1:5" ht="15" customHeight="1">
      <c r="A182" s="51" t="str">
        <f>[1]PaymentsMadeToVendors!A45</f>
        <v>Baxter Repair Inc</v>
      </c>
      <c r="B182" s="51"/>
      <c r="C182" s="10"/>
      <c r="D182" s="46" t="s">
        <v>176</v>
      </c>
      <c r="E182" s="1">
        <v>6452</v>
      </c>
    </row>
    <row r="183" spans="1:5" ht="15" customHeight="1">
      <c r="A183" s="51" t="str">
        <f>[1]PaymentsMadeToVendors!A46</f>
        <v>Poe’s Rural &amp; City Gas Co Inc</v>
      </c>
      <c r="B183" s="51"/>
      <c r="C183" s="10"/>
      <c r="D183" s="46" t="s">
        <v>290</v>
      </c>
      <c r="E183" s="1">
        <v>6335.83</v>
      </c>
    </row>
    <row r="184" spans="1:5" ht="15" customHeight="1">
      <c r="A184" s="51" t="str">
        <f>[1]PaymentsMadeToVendors!A47</f>
        <v>Intercounty Electric Coop Assoc</v>
      </c>
      <c r="B184" s="51"/>
      <c r="C184" s="10"/>
      <c r="D184" s="46" t="s">
        <v>290</v>
      </c>
      <c r="E184" s="1">
        <v>6114.5</v>
      </c>
    </row>
    <row r="185" spans="1:5">
      <c r="A185" s="51" t="str">
        <f>[1]PaymentsMadeToVendors!A48</f>
        <v>Amazon Capital Services, Inc</v>
      </c>
      <c r="B185" s="51"/>
      <c r="C185" s="10"/>
      <c r="D185" s="46" t="s">
        <v>117</v>
      </c>
      <c r="E185" s="1">
        <v>5887.81</v>
      </c>
    </row>
    <row r="186" spans="1:5" ht="15" customHeight="1">
      <c r="A186" s="51" t="str">
        <f>[1]PaymentsMadeToVendors!A49</f>
        <v>High Tech Roofing, LLC</v>
      </c>
      <c r="B186" s="51"/>
      <c r="C186" s="10"/>
      <c r="D186" s="46" t="s">
        <v>200</v>
      </c>
      <c r="E186" s="1">
        <v>5600</v>
      </c>
    </row>
    <row r="187" spans="1:5" ht="15" customHeight="1">
      <c r="A187" s="51" t="str">
        <f>[1]PaymentsMadeToVendors!A50</f>
        <v>O'Reilly Automotive Inc</v>
      </c>
      <c r="B187" s="51"/>
      <c r="C187" s="10"/>
      <c r="D187" s="46" t="s">
        <v>117</v>
      </c>
      <c r="E187" s="1">
        <v>5527.7</v>
      </c>
    </row>
    <row r="188" spans="1:5" ht="15" customHeight="1">
      <c r="A188" s="51" t="str">
        <f>[1]PaymentsMadeToVendors!A51</f>
        <v>AT&amp;T Mobility (BES)</v>
      </c>
      <c r="B188" s="51"/>
      <c r="C188" s="10"/>
      <c r="D188" s="46" t="s">
        <v>173</v>
      </c>
      <c r="E188" s="1">
        <v>5423.44</v>
      </c>
    </row>
    <row r="189" spans="1:5" ht="15" customHeight="1">
      <c r="A189" s="51" t="str">
        <f>[1]PaymentsMadeToVendors!A52</f>
        <v>Rolla Municipal Utilities (RMU)</v>
      </c>
      <c r="B189" s="51"/>
      <c r="C189" s="10"/>
      <c r="D189" s="46" t="s">
        <v>290</v>
      </c>
      <c r="E189" s="1">
        <v>5414.08</v>
      </c>
    </row>
    <row r="190" spans="1:5" ht="15" customHeight="1">
      <c r="A190" s="51" t="str">
        <f>[1]PaymentsMadeToVendors!A53</f>
        <v>Terminal Supply Inc</v>
      </c>
      <c r="B190" s="51"/>
      <c r="C190" s="10"/>
      <c r="D190" s="46" t="s">
        <v>117</v>
      </c>
      <c r="E190" s="1">
        <v>5309.48</v>
      </c>
    </row>
    <row r="191" spans="1:5" ht="15" customHeight="1">
      <c r="A191" s="51" t="str">
        <f>[1]PaymentsMadeToVendors!A54</f>
        <v>Ozarko Tire Centers, Inc</v>
      </c>
      <c r="B191" s="51"/>
      <c r="C191" s="10"/>
      <c r="D191" s="46" t="s">
        <v>1262</v>
      </c>
      <c r="E191" s="1">
        <v>5302</v>
      </c>
    </row>
    <row r="192" spans="1:5" ht="15" customHeight="1">
      <c r="A192" s="51" t="str">
        <f>[1]PaymentsMadeToVendors!A55</f>
        <v>Mich Motor Sports LLC</v>
      </c>
      <c r="B192" s="51"/>
      <c r="C192" s="10"/>
      <c r="D192" s="46" t="s">
        <v>848</v>
      </c>
      <c r="E192" s="1">
        <v>5200</v>
      </c>
    </row>
    <row r="193" spans="1:5" ht="15" customHeight="1">
      <c r="A193" s="51" t="str">
        <f>[1]PaymentsMadeToVendors!A56</f>
        <v>Filter-Tek Inc</v>
      </c>
      <c r="B193" s="51"/>
      <c r="C193" s="10"/>
      <c r="D193" s="46" t="s">
        <v>117</v>
      </c>
      <c r="E193" s="1">
        <v>4313.05</v>
      </c>
    </row>
    <row r="194" spans="1:5" ht="15" customHeight="1">
      <c r="A194" s="51" t="str">
        <f>[1]PaymentsMadeToVendors!A57</f>
        <v>Clever Stone Company, Inc</v>
      </c>
      <c r="B194" s="51"/>
      <c r="C194" s="10"/>
      <c r="D194" s="46" t="s">
        <v>117</v>
      </c>
      <c r="E194" s="1">
        <v>3988.13</v>
      </c>
    </row>
    <row r="195" spans="1:5" ht="15" customHeight="1">
      <c r="A195" s="51" t="str">
        <f>[1]PaymentsMadeToVendors!A58</f>
        <v>Rolla City of</v>
      </c>
      <c r="B195" s="51"/>
      <c r="C195" s="10"/>
      <c r="D195" s="46" t="s">
        <v>111</v>
      </c>
      <c r="E195" s="1">
        <v>3584.65</v>
      </c>
    </row>
    <row r="196" spans="1:5" ht="15" customHeight="1">
      <c r="A196" s="51" t="str">
        <f>[1]PaymentsMadeToVendors!A59</f>
        <v>Heritage Tractor Inc</v>
      </c>
      <c r="B196" s="51"/>
      <c r="C196" s="10"/>
      <c r="D196" s="46" t="s">
        <v>176</v>
      </c>
      <c r="E196" s="1">
        <v>3373</v>
      </c>
    </row>
    <row r="197" spans="1:5" ht="15" customHeight="1">
      <c r="A197" s="51" t="str">
        <f>[1]PaymentsMadeToVendors!A60</f>
        <v>Fidelity Communications</v>
      </c>
      <c r="B197" s="51"/>
      <c r="C197" s="10"/>
      <c r="D197" s="46" t="s">
        <v>173</v>
      </c>
      <c r="E197" s="1">
        <v>3359.33</v>
      </c>
    </row>
    <row r="198" spans="1:5" ht="15" customHeight="1">
      <c r="A198" s="51" t="str">
        <f>[1]PaymentsMadeToVendors!A61</f>
        <v>McNew Electric LLC</v>
      </c>
      <c r="B198" s="51"/>
      <c r="C198" s="10"/>
      <c r="D198" s="46" t="s">
        <v>200</v>
      </c>
      <c r="E198" s="1">
        <v>3300</v>
      </c>
    </row>
    <row r="199" spans="1:5" ht="15" customHeight="1">
      <c r="A199" s="51" t="str">
        <f>[1]PaymentsMadeToVendors!A62</f>
        <v>Deere &amp; Company</v>
      </c>
      <c r="B199" s="51"/>
      <c r="C199" s="10"/>
      <c r="D199" s="46" t="s">
        <v>110</v>
      </c>
      <c r="E199" s="1">
        <v>3137.1</v>
      </c>
    </row>
    <row r="200" spans="1:5">
      <c r="A200" s="51" t="str">
        <f>[1]PaymentsMadeToVendors!A63</f>
        <v>Capital One Trade Credit/ Menards Commercial</v>
      </c>
      <c r="B200" s="51"/>
      <c r="C200" s="10"/>
      <c r="D200" s="46" t="s">
        <v>117</v>
      </c>
      <c r="E200" s="1">
        <v>2986.09</v>
      </c>
    </row>
    <row r="201" spans="1:5" ht="15" customHeight="1">
      <c r="A201" s="51" t="str">
        <f>[1]PaymentsMadeToVendors!A64</f>
        <v>Ray's Tire &amp; Service Center</v>
      </c>
      <c r="B201" s="51"/>
      <c r="C201" s="10"/>
      <c r="D201" s="46" t="s">
        <v>1262</v>
      </c>
      <c r="E201" s="1">
        <v>2697.84</v>
      </c>
    </row>
    <row r="202" spans="1:5" ht="15" customHeight="1">
      <c r="A202" s="51" t="str">
        <f>[1]PaymentsMadeToVendors!A65</f>
        <v>Office Essentials</v>
      </c>
      <c r="B202" s="51"/>
      <c r="C202" s="10"/>
      <c r="D202" s="46" t="s">
        <v>117</v>
      </c>
      <c r="E202" s="1">
        <v>2666.81</v>
      </c>
    </row>
    <row r="203" spans="1:5" ht="15" customHeight="1">
      <c r="A203" s="51" t="str">
        <f>[1]PaymentsMadeToVendors!A66</f>
        <v>Chilton Oil Company, Inc</v>
      </c>
      <c r="B203" s="51"/>
      <c r="C203" s="10"/>
      <c r="D203" s="46" t="s">
        <v>290</v>
      </c>
      <c r="E203" s="1">
        <v>2613.34</v>
      </c>
    </row>
    <row r="204" spans="1:5">
      <c r="A204" s="51" t="str">
        <f>[1]PaymentsMadeToVendors!A67</f>
        <v>Family Center Farm &amp; Home</v>
      </c>
      <c r="B204" s="51"/>
      <c r="C204" s="10"/>
      <c r="D204" s="46" t="s">
        <v>117</v>
      </c>
      <c r="E204" s="1">
        <v>1904.54</v>
      </c>
    </row>
    <row r="205" spans="1:5" ht="15" customHeight="1">
      <c r="A205" s="51" t="str">
        <f>[1]PaymentsMadeToVendors!A68</f>
        <v>Mike's Car Care Center</v>
      </c>
      <c r="B205" s="51"/>
      <c r="C205" s="10"/>
      <c r="D205" s="46" t="s">
        <v>848</v>
      </c>
      <c r="E205" s="1">
        <v>1740</v>
      </c>
    </row>
    <row r="206" spans="1:5" ht="15" customHeight="1">
      <c r="A206" s="51" t="str">
        <f>[1]PaymentsMadeToVendors!A69</f>
        <v>Ed Morse Chevrolet Buick GMC</v>
      </c>
      <c r="B206" s="51"/>
      <c r="C206" s="10"/>
      <c r="D206" s="46" t="s">
        <v>848</v>
      </c>
      <c r="E206" s="1">
        <v>1672.55</v>
      </c>
    </row>
    <row r="207" spans="1:5" ht="15" customHeight="1">
      <c r="A207" s="51" t="str">
        <f>[1]PaymentsMadeToVendors!A70</f>
        <v>CompuLink Ltd</v>
      </c>
      <c r="B207" s="51"/>
      <c r="C207" s="10"/>
      <c r="D207" s="46" t="s">
        <v>200</v>
      </c>
      <c r="E207" s="1">
        <v>1558</v>
      </c>
    </row>
    <row r="208" spans="1:5" ht="15" customHeight="1">
      <c r="A208" s="51" t="str">
        <f>[1]PaymentsMadeToVendors!A71</f>
        <v>US Bank</v>
      </c>
      <c r="B208" s="51"/>
      <c r="C208" s="10"/>
      <c r="D208" s="46" t="s">
        <v>1263</v>
      </c>
      <c r="E208" s="1">
        <v>1546.5</v>
      </c>
    </row>
    <row r="209" spans="1:5" ht="15" customHeight="1">
      <c r="A209" s="51" t="str">
        <f>[1]PaymentsMadeToVendors!A72</f>
        <v>NAPA Auto Parts</v>
      </c>
      <c r="B209" s="51"/>
      <c r="C209" s="10"/>
      <c r="D209" s="46" t="s">
        <v>848</v>
      </c>
      <c r="E209" s="1">
        <v>1289.74</v>
      </c>
    </row>
    <row r="210" spans="1:5">
      <c r="A210" s="51" t="str">
        <f>[1]PaymentsMadeToVendors!A73</f>
        <v>G W Van Keppel Company The</v>
      </c>
      <c r="B210" s="51"/>
      <c r="C210" s="10"/>
      <c r="D210" s="46" t="s">
        <v>200</v>
      </c>
      <c r="E210" s="1">
        <v>1284.76</v>
      </c>
    </row>
    <row r="211" spans="1:5" ht="15" customHeight="1">
      <c r="A211" s="51" t="str">
        <f>[1]PaymentsMadeToVendors!A74</f>
        <v>Miller Glass of Rolla LLC</v>
      </c>
      <c r="B211" s="51"/>
      <c r="C211" s="10"/>
      <c r="D211" s="46" t="s">
        <v>200</v>
      </c>
      <c r="E211" s="1">
        <v>1247.67</v>
      </c>
    </row>
    <row r="212" spans="1:5" ht="15" customHeight="1">
      <c r="A212" s="51" t="str">
        <f>[1]PaymentsMadeToVendors!A75</f>
        <v>Tomo Drug Testing</v>
      </c>
      <c r="B212" s="51"/>
      <c r="C212" s="10"/>
      <c r="D212" s="46" t="s">
        <v>200</v>
      </c>
      <c r="E212" s="1">
        <v>1237</v>
      </c>
    </row>
    <row r="213" spans="1:5">
      <c r="A213" s="51" t="str">
        <f>[1]PaymentsMadeToVendors!A76</f>
        <v>Certified Power Inc</v>
      </c>
      <c r="B213" s="51"/>
      <c r="C213" s="10"/>
      <c r="D213" s="46" t="s">
        <v>200</v>
      </c>
      <c r="E213" s="1">
        <v>1204.45</v>
      </c>
    </row>
    <row r="214" spans="1:5" ht="15" customHeight="1">
      <c r="A214" s="51" t="str">
        <f>[1]PaymentsMadeToVendors!A77</f>
        <v>Wieberg Red-E-Mix, Inc.</v>
      </c>
      <c r="B214" s="51"/>
      <c r="C214" s="10"/>
      <c r="D214" s="46" t="s">
        <v>117</v>
      </c>
      <c r="E214" s="1">
        <v>846.5</v>
      </c>
    </row>
    <row r="215" spans="1:5" ht="15" customHeight="1">
      <c r="A215" s="51" t="str">
        <f>[1]PaymentsMadeToVendors!A78</f>
        <v>Meek's Rolla</v>
      </c>
      <c r="B215" s="51"/>
      <c r="C215" s="10"/>
      <c r="D215" s="46" t="s">
        <v>117</v>
      </c>
      <c r="E215" s="1">
        <v>790.3</v>
      </c>
    </row>
    <row r="216" spans="1:5" ht="15" customHeight="1">
      <c r="A216" s="51" t="str">
        <f>[1]PaymentsMadeToVendors!A79</f>
        <v>Safety-Kleen Systems, Inc.</v>
      </c>
      <c r="B216" s="51"/>
      <c r="C216" s="10"/>
      <c r="D216" s="46" t="s">
        <v>117</v>
      </c>
      <c r="E216" s="1">
        <v>787.05</v>
      </c>
    </row>
    <row r="217" spans="1:5" ht="15" customHeight="1">
      <c r="A217" s="51" t="str">
        <f>[1]PaymentsMadeToVendors!A80</f>
        <v>Modern Litho Jeff City</v>
      </c>
      <c r="B217" s="51"/>
      <c r="C217" s="10"/>
      <c r="D217" s="46" t="s">
        <v>200</v>
      </c>
      <c r="E217" s="1">
        <v>764.94</v>
      </c>
    </row>
    <row r="218" spans="1:5">
      <c r="A218" s="51" t="str">
        <f>[1]PaymentsMadeToVendors!A81</f>
        <v>Sparklight</v>
      </c>
      <c r="B218" s="51"/>
      <c r="C218" s="10"/>
      <c r="D218" s="46" t="s">
        <v>173</v>
      </c>
      <c r="E218" s="1">
        <v>745.45</v>
      </c>
    </row>
    <row r="219" spans="1:5">
      <c r="A219" s="51" t="str">
        <f>[1]PaymentsMadeToVendors!A82</f>
        <v>Lowe's</v>
      </c>
      <c r="B219" s="51"/>
      <c r="C219" s="10"/>
      <c r="D219" s="46" t="s">
        <v>117</v>
      </c>
      <c r="E219" s="1">
        <v>713.86</v>
      </c>
    </row>
    <row r="220" spans="1:5" ht="15" customHeight="1">
      <c r="A220" s="51" t="str">
        <f>[1]PaymentsMadeToVendors!A83</f>
        <v>Blue Fish Screen Printing &amp; Design LLC</v>
      </c>
      <c r="B220" s="51"/>
      <c r="C220" s="10"/>
      <c r="D220" s="46" t="s">
        <v>117</v>
      </c>
      <c r="E220" s="1">
        <v>611.32000000000005</v>
      </c>
    </row>
    <row r="221" spans="1:5" ht="15" customHeight="1">
      <c r="A221" s="51" t="str">
        <f>[1]PaymentsMadeToVendors!A84</f>
        <v xml:space="preserve">Anchor Fence </v>
      </c>
      <c r="B221" s="51"/>
      <c r="C221" s="10"/>
      <c r="D221" s="46" t="s">
        <v>117</v>
      </c>
      <c r="E221" s="1">
        <v>594.51</v>
      </c>
    </row>
    <row r="222" spans="1:5" ht="15" customHeight="1">
      <c r="A222" s="51" t="str">
        <f>[1]PaymentsMadeToVendors!A85</f>
        <v>All Star Tech LLC</v>
      </c>
      <c r="B222" s="51"/>
      <c r="C222" s="10"/>
      <c r="D222" s="46" t="s">
        <v>200</v>
      </c>
      <c r="E222" s="1">
        <v>550</v>
      </c>
    </row>
    <row r="223" spans="1:5" ht="15" customHeight="1">
      <c r="A223" s="51" t="str">
        <f>[1]PaymentsMadeToVendors!A86</f>
        <v>Acuity Specialty Products Inc, Zep Sales &amp; Service</v>
      </c>
      <c r="B223" s="51"/>
      <c r="C223" s="10"/>
      <c r="D223" s="46" t="s">
        <v>117</v>
      </c>
      <c r="E223" s="1">
        <v>537.51</v>
      </c>
    </row>
    <row r="224" spans="1:5" ht="15" customHeight="1">
      <c r="A224" s="51" t="str">
        <f>[1]PaymentsMadeToVendors!A87</f>
        <v>Northern Safety Company Inc</v>
      </c>
      <c r="B224" s="51"/>
      <c r="C224" s="10"/>
      <c r="D224" s="46" t="s">
        <v>117</v>
      </c>
      <c r="E224" s="1">
        <v>449.33</v>
      </c>
    </row>
    <row r="225" spans="1:5" ht="15" customHeight="1">
      <c r="A225" s="51" t="str">
        <f>[1]PaymentsMadeToVendors!A88</f>
        <v>Column Software, PBC</v>
      </c>
      <c r="B225" s="51"/>
      <c r="C225" s="10"/>
      <c r="D225" s="46" t="s">
        <v>200</v>
      </c>
      <c r="E225" s="10">
        <v>437.38</v>
      </c>
    </row>
    <row r="226" spans="1:5" ht="15" customHeight="1">
      <c r="A226" s="51" t="str">
        <f>[1]PaymentsMadeToVendors!A89</f>
        <v>Sign Dimensions LLC</v>
      </c>
      <c r="B226" s="51"/>
      <c r="C226" s="10"/>
      <c r="D226" s="46" t="s">
        <v>200</v>
      </c>
      <c r="E226" s="1">
        <v>429.18</v>
      </c>
    </row>
    <row r="227" spans="1:5" ht="15" customHeight="1">
      <c r="A227" s="51" t="str">
        <f>[1]PaymentsMadeToVendors!A90</f>
        <v>CROWN POWER &amp; EQUIPMENT</v>
      </c>
      <c r="B227" s="51"/>
      <c r="C227" s="10"/>
      <c r="D227" s="46" t="s">
        <v>200</v>
      </c>
      <c r="E227" s="1">
        <v>425</v>
      </c>
    </row>
    <row r="228" spans="1:5" ht="15" customHeight="1">
      <c r="A228" s="51" t="str">
        <f>[1]PaymentsMadeToVendors!A91</f>
        <v>Nu Way Concrete Forms Central Inc</v>
      </c>
      <c r="B228" s="51"/>
      <c r="C228" s="10"/>
      <c r="D228" s="46" t="s">
        <v>117</v>
      </c>
      <c r="E228" s="1">
        <v>376.8</v>
      </c>
    </row>
    <row r="229" spans="1:5" ht="15" customHeight="1">
      <c r="A229" s="51" t="str">
        <f>[1]PaymentsMadeToVendors!A92</f>
        <v>Painter, John</v>
      </c>
      <c r="B229" s="51"/>
      <c r="C229" s="10"/>
      <c r="D229" s="46" t="s">
        <v>200</v>
      </c>
      <c r="E229" s="1">
        <v>334</v>
      </c>
    </row>
    <row r="230" spans="1:5" ht="15" customHeight="1">
      <c r="A230" s="51" t="str">
        <f>[1]PaymentsMadeToVendors!A93</f>
        <v>CCP Industries Inc</v>
      </c>
      <c r="B230" s="51"/>
      <c r="C230" s="10"/>
      <c r="D230" s="46" t="s">
        <v>200</v>
      </c>
      <c r="E230" s="1">
        <v>317.08999999999997</v>
      </c>
    </row>
    <row r="231" spans="1:5" s="2" customFormat="1" ht="15" customHeight="1">
      <c r="A231" s="51" t="str">
        <f>[1]PaymentsMadeToVendors!A94</f>
        <v>A-1 Moving &amp; Storage Inc</v>
      </c>
      <c r="B231" s="52"/>
      <c r="C231" s="10"/>
      <c r="D231" s="46" t="s">
        <v>200</v>
      </c>
      <c r="E231" s="1">
        <v>300</v>
      </c>
    </row>
    <row r="232" spans="1:5" s="2" customFormat="1" ht="15" customHeight="1">
      <c r="A232" s="52" t="str">
        <f>[1]PaymentsMadeToVendors!A95</f>
        <v>Rockmount Research &amp; Alloys Inc</v>
      </c>
      <c r="B232" s="52"/>
      <c r="C232" s="10"/>
      <c r="D232" s="46" t="s">
        <v>200</v>
      </c>
      <c r="E232" s="1">
        <v>281.51</v>
      </c>
    </row>
    <row r="233" spans="1:5" s="2" customFormat="1" ht="15" customHeight="1">
      <c r="A233" s="52" t="str">
        <f>[1]PaymentsMadeToVendors!A96</f>
        <v>Airgas USA LLC</v>
      </c>
      <c r="B233" s="52"/>
      <c r="C233" s="10"/>
      <c r="D233" s="46" t="s">
        <v>200</v>
      </c>
      <c r="E233" s="1">
        <v>278.7</v>
      </c>
    </row>
    <row r="234" spans="1:5" s="2" customFormat="1" ht="15" customHeight="1">
      <c r="A234" s="52" t="str">
        <f>[1]PaymentsMadeToVendors!A97</f>
        <v>Public Water Supply District 1 Phelps</v>
      </c>
      <c r="B234" s="52"/>
      <c r="C234" s="10"/>
      <c r="D234" s="46" t="s">
        <v>200</v>
      </c>
      <c r="E234" s="1">
        <v>267.95</v>
      </c>
    </row>
    <row r="235" spans="1:5" s="2" customFormat="1" ht="15" customHeight="1">
      <c r="A235" s="52" t="str">
        <f>[1]PaymentsMadeToVendors!A98</f>
        <v>Three Rivers Publishing Inc</v>
      </c>
      <c r="B235" s="52"/>
      <c r="C235" s="10"/>
      <c r="D235" s="46" t="s">
        <v>197</v>
      </c>
      <c r="E235" s="1">
        <v>248.4</v>
      </c>
    </row>
    <row r="236" spans="1:5" s="2" customFormat="1" ht="15" customHeight="1">
      <c r="A236" s="52" t="str">
        <f>[1]PaymentsMadeToVendors!A99</f>
        <v>POINT HR INCORPORATED</v>
      </c>
      <c r="B236" s="52"/>
      <c r="C236" s="10"/>
      <c r="D236" s="46" t="s">
        <v>200</v>
      </c>
      <c r="E236" s="1">
        <v>243</v>
      </c>
    </row>
    <row r="237" spans="1:5" s="2" customFormat="1" ht="15" customHeight="1">
      <c r="A237" s="52" t="str">
        <f>[1]PaymentsMadeToVendors!A100</f>
        <v>Jace Equipment</v>
      </c>
      <c r="B237" s="52"/>
      <c r="C237" s="10"/>
      <c r="D237" s="46" t="s">
        <v>1262</v>
      </c>
      <c r="E237" s="1">
        <v>237.19</v>
      </c>
    </row>
    <row r="238" spans="1:5" s="2" customFormat="1" ht="15" customHeight="1">
      <c r="A238" s="52" t="str">
        <f>[1]PaymentsMadeToVendors!A101</f>
        <v>Henderson Products Inc</v>
      </c>
      <c r="B238" s="52"/>
      <c r="C238" s="10"/>
      <c r="D238" s="46" t="s">
        <v>200</v>
      </c>
      <c r="E238" s="1">
        <v>170.5</v>
      </c>
    </row>
    <row r="239" spans="1:5" s="2" customFormat="1" ht="15" customHeight="1">
      <c r="A239" s="52" t="str">
        <f>[1]PaymentsMadeToVendors!A102</f>
        <v>Alliance Technologies</v>
      </c>
      <c r="B239" s="52"/>
      <c r="C239" s="10"/>
      <c r="D239" s="46" t="s">
        <v>173</v>
      </c>
      <c r="E239" s="1">
        <v>153.44999999999999</v>
      </c>
    </row>
    <row r="240" spans="1:5" s="2" customFormat="1" ht="15" customHeight="1">
      <c r="A240" s="52" t="str">
        <f>[1]PaymentsMadeToVendors!A103</f>
        <v>SAKELARIS FORD LINCOLN OF ROLLA</v>
      </c>
      <c r="B240" s="52"/>
      <c r="C240" s="10"/>
      <c r="D240" s="46" t="s">
        <v>848</v>
      </c>
      <c r="E240" s="1">
        <v>136.36000000000001</v>
      </c>
    </row>
    <row r="241" spans="1:5" s="2" customFormat="1" ht="15" customHeight="1">
      <c r="A241" s="52" t="str">
        <f>[1]PaymentsMadeToVendors!A104</f>
        <v>Gremminger, Dan</v>
      </c>
      <c r="B241" s="52"/>
      <c r="C241" s="10"/>
      <c r="D241" s="46" t="s">
        <v>200</v>
      </c>
      <c r="E241" s="1">
        <v>127</v>
      </c>
    </row>
    <row r="242" spans="1:5" s="2" customFormat="1" ht="15" customHeight="1">
      <c r="A242" s="52" t="str">
        <f>[1]PaymentsMadeToVendors!A105</f>
        <v>UNITED RENTALS (NORTH AMERICA) INC</v>
      </c>
      <c r="B242" s="52"/>
      <c r="C242" s="10"/>
      <c r="D242" s="46" t="s">
        <v>200</v>
      </c>
      <c r="E242" s="1">
        <v>123.23</v>
      </c>
    </row>
    <row r="243" spans="1:5" s="2" customFormat="1" ht="15" customHeight="1">
      <c r="A243" s="52" t="str">
        <f>[1]PaymentsMadeToVendors!A106</f>
        <v>Fastenal Company</v>
      </c>
      <c r="B243" s="52"/>
      <c r="C243" s="10"/>
      <c r="D243" s="46" t="s">
        <v>117</v>
      </c>
      <c r="E243" s="1">
        <v>106.87</v>
      </c>
    </row>
    <row r="244" spans="1:5" s="2" customFormat="1" ht="15" customHeight="1">
      <c r="A244" s="52" t="str">
        <f>[1]PaymentsMadeToVendors!A107</f>
        <v>J &amp; S Small Engine Repair</v>
      </c>
      <c r="B244" s="52"/>
      <c r="C244" s="10"/>
      <c r="D244" s="46" t="s">
        <v>1262</v>
      </c>
      <c r="E244" s="1">
        <v>86</v>
      </c>
    </row>
    <row r="245" spans="1:5" s="2" customFormat="1" ht="15" customHeight="1">
      <c r="A245" s="52" t="str">
        <f>[1]PaymentsMadeToVendors!A108</f>
        <v>Prairie Valley Landfill</v>
      </c>
      <c r="B245" s="52"/>
      <c r="C245" s="10"/>
      <c r="D245" s="46" t="s">
        <v>200</v>
      </c>
      <c r="E245" s="1">
        <v>63.36</v>
      </c>
    </row>
    <row r="246" spans="1:5" s="2" customFormat="1" ht="15" customHeight="1">
      <c r="A246" s="52" t="str">
        <f>[1]PaymentsMadeToVendors!A109</f>
        <v>MISSOURI DEPARTMENT OF REVENUE</v>
      </c>
      <c r="B246" s="52"/>
      <c r="C246" s="10"/>
      <c r="D246" s="46" t="s">
        <v>200</v>
      </c>
      <c r="E246" s="1">
        <v>58</v>
      </c>
    </row>
    <row r="247" spans="1:5" s="2" customFormat="1" ht="15" customHeight="1">
      <c r="A247" s="52" t="str">
        <f>[1]PaymentsMadeToVendors!A110</f>
        <v>Philips &amp; Company</v>
      </c>
      <c r="B247" s="52"/>
      <c r="C247" s="10"/>
      <c r="D247" s="46" t="s">
        <v>200</v>
      </c>
      <c r="E247" s="1">
        <v>48.06</v>
      </c>
    </row>
    <row r="248" spans="1:5" s="2" customFormat="1" ht="15" customHeight="1">
      <c r="A248" s="52" t="str">
        <f>[1]PaymentsMadeToVendors!A111</f>
        <v>Bill's Custom Welding</v>
      </c>
      <c r="B248" s="52"/>
      <c r="C248" s="10"/>
      <c r="D248" s="46" t="s">
        <v>117</v>
      </c>
      <c r="E248" s="1">
        <v>46.16</v>
      </c>
    </row>
    <row r="249" spans="1:5" s="2" customFormat="1" ht="15" customHeight="1">
      <c r="A249" s="52" t="str">
        <f>[1]PaymentsMadeToVendors!A112</f>
        <v>Barker Philips Jackson (BPJ)</v>
      </c>
      <c r="B249" s="52"/>
      <c r="C249" s="10"/>
      <c r="D249" s="46" t="s">
        <v>850</v>
      </c>
      <c r="E249" s="1">
        <v>44.89</v>
      </c>
    </row>
    <row r="250" spans="1:5" s="2" customFormat="1" ht="15.75" thickBot="1">
      <c r="A250" s="33" t="s">
        <v>146</v>
      </c>
      <c r="B250" s="33"/>
      <c r="C250" s="1"/>
      <c r="D250" s="1"/>
      <c r="E250" s="53">
        <f>SUM(E140:E249)</f>
        <v>3601992.0199999986</v>
      </c>
    </row>
    <row r="251" spans="1:5" s="2" customFormat="1">
      <c r="A251" s="33" t="s">
        <v>147</v>
      </c>
      <c r="B251" s="33"/>
      <c r="C251" s="1"/>
      <c r="D251" s="1"/>
      <c r="E251" s="1">
        <f>SUM(E137+E250)</f>
        <v>4778915.2599999988</v>
      </c>
    </row>
    <row r="252" spans="1:5" s="2" customFormat="1">
      <c r="A252" s="14"/>
      <c r="B252" s="1"/>
      <c r="C252" s="1"/>
      <c r="D252" s="1"/>
      <c r="E252" s="1"/>
    </row>
    <row r="253" spans="1:5" s="2" customFormat="1">
      <c r="A253" s="14"/>
      <c r="B253" s="1"/>
      <c r="C253" s="19" t="s">
        <v>148</v>
      </c>
      <c r="D253" s="19"/>
      <c r="E253" s="1"/>
    </row>
    <row r="254" spans="1:5" s="2" customFormat="1">
      <c r="A254" s="33" t="s">
        <v>86</v>
      </c>
      <c r="B254" s="33"/>
      <c r="C254" s="1"/>
      <c r="D254" s="1"/>
      <c r="E254" s="1">
        <v>601764.62</v>
      </c>
    </row>
    <row r="255" spans="1:5" s="2" customFormat="1">
      <c r="A255" s="33" t="s">
        <v>87</v>
      </c>
      <c r="B255" s="33"/>
      <c r="C255" s="1"/>
      <c r="D255" s="1"/>
      <c r="E255" s="1">
        <v>2991852.88</v>
      </c>
    </row>
    <row r="256" spans="1:5" s="2" customFormat="1">
      <c r="A256" s="33" t="s">
        <v>93</v>
      </c>
      <c r="B256" s="33"/>
      <c r="C256" s="1"/>
      <c r="D256" s="1"/>
      <c r="E256" s="1">
        <v>291116.02</v>
      </c>
    </row>
    <row r="257" spans="1:5" s="2" customFormat="1">
      <c r="A257" s="33" t="s">
        <v>149</v>
      </c>
      <c r="B257" s="33"/>
      <c r="C257" s="1"/>
      <c r="D257" s="1"/>
      <c r="E257" s="1">
        <v>43057.83</v>
      </c>
    </row>
    <row r="258" spans="1:5" s="2" customFormat="1">
      <c r="A258" s="33" t="s">
        <v>150</v>
      </c>
      <c r="B258" s="33"/>
      <c r="C258" s="1"/>
      <c r="D258" s="1"/>
      <c r="E258" s="1">
        <v>979388.26</v>
      </c>
    </row>
    <row r="259" spans="1:5" s="2" customFormat="1">
      <c r="A259" s="33" t="s">
        <v>151</v>
      </c>
      <c r="B259" s="33"/>
      <c r="C259" s="1"/>
      <c r="D259" s="1"/>
      <c r="E259" s="1">
        <v>409254</v>
      </c>
    </row>
    <row r="260" spans="1:5" s="2" customFormat="1">
      <c r="A260" s="33" t="s">
        <v>152</v>
      </c>
      <c r="B260" s="33"/>
      <c r="C260" s="1"/>
      <c r="D260" s="1"/>
      <c r="E260" s="1">
        <v>593196</v>
      </c>
    </row>
    <row r="261" spans="1:5" s="2" customFormat="1">
      <c r="A261" s="33" t="s">
        <v>153</v>
      </c>
      <c r="B261" s="33"/>
      <c r="C261" s="1"/>
      <c r="D261" s="1"/>
      <c r="E261" s="1">
        <v>9512</v>
      </c>
    </row>
    <row r="262" spans="1:5" s="2" customFormat="1">
      <c r="A262" s="33" t="s">
        <v>94</v>
      </c>
      <c r="B262" s="33"/>
      <c r="C262" s="1"/>
      <c r="D262" s="1"/>
      <c r="E262" s="1">
        <v>599362</v>
      </c>
    </row>
    <row r="263" spans="1:5" s="2" customFormat="1">
      <c r="A263" s="14" t="s">
        <v>154</v>
      </c>
      <c r="B263" s="1"/>
      <c r="C263" s="1"/>
      <c r="D263" s="1"/>
      <c r="E263" s="44">
        <v>9997.39</v>
      </c>
    </row>
    <row r="264" spans="1:5" s="2" customFormat="1">
      <c r="A264" s="33" t="s">
        <v>155</v>
      </c>
      <c r="B264" s="33"/>
      <c r="C264" s="33"/>
      <c r="D264" s="1"/>
      <c r="E264" s="1">
        <f>SUM(E254:E263)</f>
        <v>6528501</v>
      </c>
    </row>
    <row r="265" spans="1:5" s="2" customFormat="1">
      <c r="A265" s="14"/>
      <c r="B265" s="1"/>
      <c r="C265" s="1"/>
      <c r="D265" s="1"/>
      <c r="E265" s="1"/>
    </row>
    <row r="266" spans="1:5" s="2" customFormat="1">
      <c r="A266" s="14"/>
      <c r="B266" s="19" t="s">
        <v>156</v>
      </c>
      <c r="C266" s="19"/>
      <c r="D266" s="19"/>
      <c r="E266" s="1"/>
    </row>
    <row r="267" spans="1:5" s="2" customFormat="1">
      <c r="A267" s="48" t="s">
        <v>177</v>
      </c>
      <c r="B267" s="48"/>
      <c r="C267" s="1"/>
      <c r="D267" s="1" t="s">
        <v>101</v>
      </c>
      <c r="E267" s="1">
        <v>25884.73</v>
      </c>
    </row>
    <row r="268" spans="1:5" s="2" customFormat="1">
      <c r="A268" s="48" t="s">
        <v>984</v>
      </c>
      <c r="B268" s="48"/>
      <c r="C268" s="1"/>
      <c r="D268" s="1" t="s">
        <v>101</v>
      </c>
      <c r="E268" s="1">
        <v>24981.79</v>
      </c>
    </row>
    <row r="269" spans="1:5" s="2" customFormat="1">
      <c r="A269" s="48" t="s">
        <v>985</v>
      </c>
      <c r="B269" s="48"/>
      <c r="C269" s="1"/>
      <c r="D269" s="1" t="s">
        <v>101</v>
      </c>
      <c r="E269" s="1">
        <v>33028.76</v>
      </c>
    </row>
    <row r="270" spans="1:5" s="2" customFormat="1">
      <c r="A270" s="48" t="s">
        <v>986</v>
      </c>
      <c r="B270" s="48"/>
      <c r="C270" s="1"/>
      <c r="D270" s="1" t="s">
        <v>101</v>
      </c>
      <c r="E270" s="1">
        <v>48216.15</v>
      </c>
    </row>
    <row r="271" spans="1:5" s="2" customFormat="1">
      <c r="A271" s="48" t="s">
        <v>198</v>
      </c>
      <c r="B271" s="48"/>
      <c r="C271" s="1"/>
      <c r="D271" s="1" t="s">
        <v>101</v>
      </c>
      <c r="E271" s="1">
        <v>25974.48</v>
      </c>
    </row>
    <row r="272" spans="1:5" s="2" customFormat="1">
      <c r="A272" s="48" t="s">
        <v>987</v>
      </c>
      <c r="B272" s="48"/>
      <c r="C272" s="1"/>
      <c r="D272" s="1" t="s">
        <v>101</v>
      </c>
      <c r="E272" s="1">
        <v>24874.67</v>
      </c>
    </row>
    <row r="273" spans="1:5" s="2" customFormat="1">
      <c r="A273" s="48" t="s">
        <v>988</v>
      </c>
      <c r="B273" s="48"/>
      <c r="C273" s="1"/>
      <c r="D273" s="1" t="s">
        <v>101</v>
      </c>
      <c r="E273" s="1">
        <v>34255.129999999997</v>
      </c>
    </row>
    <row r="274" spans="1:5" s="2" customFormat="1">
      <c r="A274" s="48" t="s">
        <v>989</v>
      </c>
      <c r="B274" s="48"/>
      <c r="C274" s="1"/>
      <c r="D274" s="1" t="s">
        <v>101</v>
      </c>
      <c r="E274" s="1">
        <v>26443.22</v>
      </c>
    </row>
    <row r="275" spans="1:5" s="2" customFormat="1">
      <c r="A275" s="48" t="s">
        <v>990</v>
      </c>
      <c r="B275" s="48"/>
      <c r="C275" s="1"/>
      <c r="D275" s="1" t="s">
        <v>101</v>
      </c>
      <c r="E275" s="1">
        <v>787.98</v>
      </c>
    </row>
    <row r="276" spans="1:5" s="2" customFormat="1">
      <c r="A276" s="54" t="s">
        <v>991</v>
      </c>
      <c r="B276" s="48"/>
      <c r="C276" s="1"/>
      <c r="D276" s="1" t="s">
        <v>101</v>
      </c>
      <c r="E276" s="1">
        <v>620.6</v>
      </c>
    </row>
    <row r="277" spans="1:5" s="2" customFormat="1">
      <c r="A277" s="54" t="s">
        <v>992</v>
      </c>
      <c r="B277" s="48"/>
      <c r="C277" s="1"/>
      <c r="D277" s="1" t="s">
        <v>101</v>
      </c>
      <c r="E277" s="1">
        <v>1205.01</v>
      </c>
    </row>
    <row r="278" spans="1:5" s="2" customFormat="1">
      <c r="A278" s="54" t="s">
        <v>993</v>
      </c>
      <c r="B278" s="48"/>
      <c r="C278" s="1"/>
      <c r="D278" s="1" t="s">
        <v>101</v>
      </c>
      <c r="E278" s="1">
        <v>28343.59</v>
      </c>
    </row>
    <row r="279" spans="1:5" s="2" customFormat="1">
      <c r="A279" s="54" t="s">
        <v>994</v>
      </c>
      <c r="B279" s="48"/>
      <c r="C279" s="1"/>
      <c r="D279" s="1" t="s">
        <v>101</v>
      </c>
      <c r="E279" s="1">
        <v>1825.83</v>
      </c>
    </row>
    <row r="280" spans="1:5" s="2" customFormat="1">
      <c r="A280" s="48" t="s">
        <v>995</v>
      </c>
      <c r="B280" s="48"/>
      <c r="C280" s="1"/>
      <c r="D280" s="1" t="s">
        <v>101</v>
      </c>
      <c r="E280" s="1">
        <v>28484.46</v>
      </c>
    </row>
    <row r="281" spans="1:5" s="2" customFormat="1">
      <c r="A281" s="48" t="s">
        <v>996</v>
      </c>
      <c r="B281" s="48"/>
      <c r="C281" s="1"/>
      <c r="D281" s="1" t="s">
        <v>101</v>
      </c>
      <c r="E281" s="1">
        <v>33127.97</v>
      </c>
    </row>
    <row r="282" spans="1:5" s="2" customFormat="1">
      <c r="A282" s="48" t="s">
        <v>997</v>
      </c>
      <c r="B282" s="48"/>
      <c r="C282" s="1"/>
      <c r="D282" s="1" t="s">
        <v>101</v>
      </c>
      <c r="E282" s="1">
        <v>3444.73</v>
      </c>
    </row>
    <row r="283" spans="1:5" s="2" customFormat="1">
      <c r="A283" s="48" t="s">
        <v>998</v>
      </c>
      <c r="B283" s="48"/>
      <c r="C283" s="1"/>
      <c r="D283" s="1" t="s">
        <v>101</v>
      </c>
      <c r="E283" s="1">
        <v>11945.76</v>
      </c>
    </row>
    <row r="284" spans="1:5" s="2" customFormat="1">
      <c r="A284" s="48" t="s">
        <v>999</v>
      </c>
      <c r="B284" s="48"/>
      <c r="C284" s="1"/>
      <c r="D284" s="1" t="s">
        <v>101</v>
      </c>
      <c r="E284" s="1">
        <v>43357.55</v>
      </c>
    </row>
    <row r="285" spans="1:5" s="2" customFormat="1">
      <c r="A285" s="48" t="s">
        <v>1000</v>
      </c>
      <c r="B285" s="48"/>
      <c r="C285" s="1"/>
      <c r="D285" s="1" t="s">
        <v>101</v>
      </c>
      <c r="E285" s="1">
        <v>11737.35</v>
      </c>
    </row>
    <row r="286" spans="1:5" s="2" customFormat="1">
      <c r="A286" s="48" t="s">
        <v>1001</v>
      </c>
      <c r="B286" s="48"/>
      <c r="C286" s="1"/>
      <c r="D286" s="1" t="s">
        <v>101</v>
      </c>
      <c r="E286" s="1">
        <v>18518.8</v>
      </c>
    </row>
    <row r="287" spans="1:5" s="2" customFormat="1">
      <c r="A287" s="48" t="s">
        <v>1002</v>
      </c>
      <c r="B287" s="48"/>
      <c r="C287" s="1"/>
      <c r="D287" s="1" t="s">
        <v>101</v>
      </c>
      <c r="E287" s="1">
        <v>8148.35</v>
      </c>
    </row>
    <row r="288" spans="1:5" s="2" customFormat="1">
      <c r="A288" s="48" t="s">
        <v>1003</v>
      </c>
      <c r="B288" s="48"/>
      <c r="C288" s="1"/>
      <c r="D288" s="1" t="s">
        <v>101</v>
      </c>
      <c r="E288" s="1">
        <v>48316.69</v>
      </c>
    </row>
    <row r="289" spans="1:5" s="2" customFormat="1">
      <c r="A289" s="48" t="s">
        <v>1004</v>
      </c>
      <c r="B289" s="48"/>
      <c r="C289" s="1"/>
      <c r="D289" s="1" t="s">
        <v>101</v>
      </c>
      <c r="E289" s="1">
        <v>54390.39</v>
      </c>
    </row>
    <row r="290" spans="1:5" s="2" customFormat="1">
      <c r="A290" s="48" t="s">
        <v>1006</v>
      </c>
      <c r="B290" s="48"/>
      <c r="C290" s="1"/>
      <c r="D290" s="1" t="s">
        <v>101</v>
      </c>
      <c r="E290" s="1">
        <v>1215.6199999999999</v>
      </c>
    </row>
    <row r="291" spans="1:5" s="2" customFormat="1">
      <c r="A291" s="48" t="s">
        <v>1005</v>
      </c>
      <c r="B291" s="48"/>
      <c r="C291" s="1"/>
      <c r="D291" s="1" t="s">
        <v>101</v>
      </c>
      <c r="E291" s="1">
        <v>39525.24</v>
      </c>
    </row>
    <row r="292" spans="1:5" s="2" customFormat="1">
      <c r="A292" s="48" t="s">
        <v>1007</v>
      </c>
      <c r="B292" s="48"/>
      <c r="C292" s="1"/>
      <c r="D292" s="1" t="s">
        <v>101</v>
      </c>
      <c r="E292" s="1">
        <v>772.51</v>
      </c>
    </row>
    <row r="293" spans="1:5" s="2" customFormat="1">
      <c r="A293" s="48" t="s">
        <v>1008</v>
      </c>
      <c r="B293" s="48"/>
      <c r="C293" s="1"/>
      <c r="D293" s="1" t="s">
        <v>101</v>
      </c>
      <c r="E293" s="1">
        <v>39659.040000000001</v>
      </c>
    </row>
    <row r="294" spans="1:5" s="2" customFormat="1">
      <c r="A294" s="48" t="s">
        <v>1009</v>
      </c>
      <c r="B294" s="48"/>
      <c r="C294" s="1"/>
      <c r="D294" s="1" t="s">
        <v>101</v>
      </c>
      <c r="E294" s="1">
        <v>49370.79</v>
      </c>
    </row>
    <row r="295" spans="1:5" s="2" customFormat="1">
      <c r="A295" s="48" t="s">
        <v>1010</v>
      </c>
      <c r="B295" s="48"/>
      <c r="C295" s="1"/>
      <c r="D295" s="1" t="s">
        <v>101</v>
      </c>
      <c r="E295" s="1">
        <v>9548.84</v>
      </c>
    </row>
    <row r="296" spans="1:5" s="2" customFormat="1">
      <c r="A296" s="48" t="s">
        <v>1011</v>
      </c>
      <c r="B296" s="48"/>
      <c r="C296" s="1"/>
      <c r="D296" s="1" t="s">
        <v>101</v>
      </c>
      <c r="E296" s="1">
        <v>3983.99</v>
      </c>
    </row>
    <row r="297" spans="1:5" s="2" customFormat="1">
      <c r="A297" s="48" t="s">
        <v>1012</v>
      </c>
      <c r="B297" s="48"/>
      <c r="C297" s="1"/>
      <c r="D297" s="1" t="s">
        <v>101</v>
      </c>
      <c r="E297" s="1">
        <v>4280.72</v>
      </c>
    </row>
    <row r="298" spans="1:5" s="2" customFormat="1">
      <c r="A298" s="48" t="s">
        <v>1013</v>
      </c>
      <c r="B298" s="48"/>
      <c r="C298" s="1"/>
      <c r="D298" s="1" t="s">
        <v>101</v>
      </c>
      <c r="E298" s="1">
        <v>6334.73</v>
      </c>
    </row>
    <row r="299" spans="1:5" s="2" customFormat="1">
      <c r="A299" s="48" t="s">
        <v>1014</v>
      </c>
      <c r="B299" s="48"/>
      <c r="C299" s="1"/>
      <c r="D299" s="1" t="s">
        <v>101</v>
      </c>
      <c r="E299" s="1">
        <v>17543.5</v>
      </c>
    </row>
    <row r="300" spans="1:5" s="2" customFormat="1">
      <c r="A300" s="48" t="s">
        <v>1015</v>
      </c>
      <c r="B300" s="48"/>
      <c r="C300" s="1"/>
      <c r="D300" s="1" t="s">
        <v>101</v>
      </c>
      <c r="E300" s="1">
        <v>21978.400000000001</v>
      </c>
    </row>
    <row r="301" spans="1:5" s="2" customFormat="1">
      <c r="A301" s="48" t="s">
        <v>1016</v>
      </c>
      <c r="B301" s="48"/>
      <c r="C301" s="1"/>
      <c r="D301" s="1" t="s">
        <v>101</v>
      </c>
      <c r="E301" s="1">
        <v>17339.830000000002</v>
      </c>
    </row>
    <row r="302" spans="1:5" s="2" customFormat="1">
      <c r="A302" s="48" t="s">
        <v>315</v>
      </c>
      <c r="B302" s="48"/>
      <c r="C302" s="1"/>
      <c r="D302" s="1" t="s">
        <v>101</v>
      </c>
      <c r="E302" s="1">
        <v>51246.31</v>
      </c>
    </row>
    <row r="303" spans="1:5" s="2" customFormat="1">
      <c r="A303" s="48" t="s">
        <v>1017</v>
      </c>
      <c r="B303" s="48"/>
      <c r="C303" s="1"/>
      <c r="D303" s="1" t="s">
        <v>101</v>
      </c>
      <c r="E303" s="1">
        <v>18809.63</v>
      </c>
    </row>
    <row r="304" spans="1:5" s="2" customFormat="1">
      <c r="A304" s="48" t="s">
        <v>205</v>
      </c>
      <c r="B304" s="48"/>
      <c r="C304" s="1"/>
      <c r="D304" s="1" t="s">
        <v>101</v>
      </c>
      <c r="E304" s="1">
        <v>28894.65</v>
      </c>
    </row>
    <row r="305" spans="1:5" s="2" customFormat="1">
      <c r="A305" s="48" t="s">
        <v>1018</v>
      </c>
      <c r="B305" s="48"/>
      <c r="C305" s="1"/>
      <c r="D305" s="1" t="s">
        <v>101</v>
      </c>
      <c r="E305" s="1">
        <v>12192.68</v>
      </c>
    </row>
    <row r="306" spans="1:5" s="2" customFormat="1">
      <c r="A306" s="48" t="s">
        <v>1019</v>
      </c>
      <c r="B306" s="48"/>
      <c r="C306" s="1"/>
      <c r="D306" s="1" t="s">
        <v>101</v>
      </c>
      <c r="E306" s="1">
        <v>25399.26</v>
      </c>
    </row>
    <row r="307" spans="1:5" s="2" customFormat="1">
      <c r="A307" s="48" t="s">
        <v>1020</v>
      </c>
      <c r="B307" s="48"/>
      <c r="C307" s="1"/>
      <c r="D307" s="1" t="s">
        <v>101</v>
      </c>
      <c r="E307" s="1">
        <v>1381.56</v>
      </c>
    </row>
    <row r="308" spans="1:5" s="2" customFormat="1">
      <c r="A308" s="48" t="s">
        <v>249</v>
      </c>
      <c r="B308" s="48"/>
      <c r="C308" s="1"/>
      <c r="D308" s="1" t="s">
        <v>101</v>
      </c>
      <c r="E308" s="1">
        <v>6622.99</v>
      </c>
    </row>
    <row r="309" spans="1:5" s="2" customFormat="1">
      <c r="A309" s="48" t="s">
        <v>1021</v>
      </c>
      <c r="B309" s="48"/>
      <c r="C309" s="1"/>
      <c r="D309" s="1" t="s">
        <v>101</v>
      </c>
      <c r="E309" s="1">
        <v>2449.08</v>
      </c>
    </row>
    <row r="310" spans="1:5" s="2" customFormat="1">
      <c r="A310" s="48" t="s">
        <v>1024</v>
      </c>
      <c r="B310" s="48"/>
      <c r="C310" s="1"/>
      <c r="D310" s="1" t="s">
        <v>101</v>
      </c>
      <c r="E310" s="1">
        <v>46160</v>
      </c>
    </row>
    <row r="311" spans="1:5" s="2" customFormat="1">
      <c r="A311" s="48" t="s">
        <v>218</v>
      </c>
      <c r="B311" s="48"/>
      <c r="C311" s="1"/>
      <c r="D311" s="1" t="s">
        <v>101</v>
      </c>
      <c r="E311" s="1">
        <v>86374.22</v>
      </c>
    </row>
    <row r="312" spans="1:5" s="2" customFormat="1">
      <c r="A312" s="48" t="s">
        <v>1025</v>
      </c>
      <c r="B312" s="48"/>
      <c r="C312" s="1"/>
      <c r="D312" s="1" t="s">
        <v>101</v>
      </c>
      <c r="E312" s="1">
        <v>77711.350000000006</v>
      </c>
    </row>
    <row r="313" spans="1:5" s="2" customFormat="1">
      <c r="A313" s="48" t="s">
        <v>1022</v>
      </c>
      <c r="B313" s="48"/>
      <c r="C313" s="1"/>
      <c r="D313" s="1" t="s">
        <v>101</v>
      </c>
      <c r="E313" s="1">
        <v>33728.9</v>
      </c>
    </row>
    <row r="314" spans="1:5" s="2" customFormat="1">
      <c r="A314" s="48" t="s">
        <v>1026</v>
      </c>
      <c r="B314" s="48"/>
      <c r="C314" s="1"/>
      <c r="D314" s="1" t="s">
        <v>101</v>
      </c>
      <c r="E314" s="1">
        <v>42849.54</v>
      </c>
    </row>
    <row r="315" spans="1:5" s="2" customFormat="1">
      <c r="A315" s="48" t="s">
        <v>1027</v>
      </c>
      <c r="B315" s="48"/>
      <c r="C315" s="1"/>
      <c r="D315" s="1" t="s">
        <v>101</v>
      </c>
      <c r="E315" s="1">
        <v>39910.44</v>
      </c>
    </row>
    <row r="316" spans="1:5" s="2" customFormat="1">
      <c r="A316" s="48" t="s">
        <v>1028</v>
      </c>
      <c r="B316" s="48"/>
      <c r="C316" s="1"/>
      <c r="D316" s="1" t="s">
        <v>101</v>
      </c>
      <c r="E316" s="1">
        <v>40308.67</v>
      </c>
    </row>
    <row r="317" spans="1:5" s="2" customFormat="1">
      <c r="A317" s="48" t="s">
        <v>1029</v>
      </c>
      <c r="B317" s="48"/>
      <c r="C317" s="1"/>
      <c r="D317" s="1" t="s">
        <v>101</v>
      </c>
      <c r="E317" s="1">
        <v>33911.629999999997</v>
      </c>
    </row>
    <row r="318" spans="1:5" s="2" customFormat="1">
      <c r="A318" s="48" t="s">
        <v>275</v>
      </c>
      <c r="B318" s="48"/>
      <c r="C318" s="1"/>
      <c r="D318" s="1" t="s">
        <v>101</v>
      </c>
      <c r="E318" s="1">
        <v>34182.550000000003</v>
      </c>
    </row>
    <row r="319" spans="1:5" s="2" customFormat="1">
      <c r="A319" s="48" t="s">
        <v>1030</v>
      </c>
      <c r="B319" s="48"/>
      <c r="C319" s="1"/>
      <c r="D319" s="1" t="s">
        <v>101</v>
      </c>
      <c r="E319" s="1">
        <v>375.86</v>
      </c>
    </row>
    <row r="320" spans="1:5" s="2" customFormat="1">
      <c r="A320" s="48" t="s">
        <v>311</v>
      </c>
      <c r="B320" s="48"/>
      <c r="C320" s="1"/>
      <c r="D320" s="1" t="s">
        <v>101</v>
      </c>
      <c r="E320" s="1">
        <v>35629.72</v>
      </c>
    </row>
    <row r="321" spans="1:5" s="2" customFormat="1">
      <c r="A321" s="48" t="s">
        <v>1031</v>
      </c>
      <c r="B321" s="48"/>
      <c r="C321" s="1"/>
      <c r="D321" s="1" t="s">
        <v>101</v>
      </c>
      <c r="E321" s="1">
        <v>3087.26</v>
      </c>
    </row>
    <row r="322" spans="1:5" s="2" customFormat="1">
      <c r="A322" s="48" t="s">
        <v>1032</v>
      </c>
      <c r="B322" s="48"/>
      <c r="C322" s="1"/>
      <c r="D322" s="1" t="s">
        <v>101</v>
      </c>
      <c r="E322" s="1">
        <v>30611.1</v>
      </c>
    </row>
    <row r="323" spans="1:5" s="2" customFormat="1">
      <c r="A323" s="48" t="s">
        <v>1023</v>
      </c>
      <c r="B323" s="48"/>
      <c r="C323" s="1"/>
      <c r="D323" s="1" t="s">
        <v>101</v>
      </c>
      <c r="E323" s="1">
        <v>75795.16</v>
      </c>
    </row>
    <row r="324" spans="1:5" s="2" customFormat="1">
      <c r="A324" s="48" t="s">
        <v>1033</v>
      </c>
      <c r="B324" s="48"/>
      <c r="C324" s="1"/>
      <c r="D324" s="1" t="s">
        <v>101</v>
      </c>
      <c r="E324" s="1">
        <v>18027.57</v>
      </c>
    </row>
    <row r="325" spans="1:5" s="2" customFormat="1">
      <c r="A325" s="48" t="s">
        <v>1175</v>
      </c>
      <c r="B325" s="48"/>
      <c r="C325" s="1"/>
      <c r="D325" s="1" t="s">
        <v>101</v>
      </c>
      <c r="E325" s="1">
        <v>12870.92</v>
      </c>
    </row>
    <row r="326" spans="1:5" s="2" customFormat="1">
      <c r="A326" s="48" t="s">
        <v>1174</v>
      </c>
      <c r="B326" s="10"/>
      <c r="C326" s="1"/>
      <c r="D326" s="1" t="s">
        <v>101</v>
      </c>
      <c r="E326" s="1">
        <v>11315.84</v>
      </c>
    </row>
    <row r="327" spans="1:5" s="2" customFormat="1">
      <c r="A327" s="14" t="s">
        <v>1177</v>
      </c>
      <c r="B327" s="48"/>
      <c r="C327" s="1"/>
      <c r="D327" s="1" t="s">
        <v>101</v>
      </c>
      <c r="E327" s="1">
        <v>816.37</v>
      </c>
    </row>
    <row r="328" spans="1:5" s="2" customFormat="1">
      <c r="A328" s="14" t="s">
        <v>1178</v>
      </c>
      <c r="B328" s="48"/>
      <c r="C328" s="1"/>
      <c r="D328" s="1" t="s">
        <v>101</v>
      </c>
      <c r="E328" s="1">
        <v>23404.26</v>
      </c>
    </row>
    <row r="329" spans="1:5" s="2" customFormat="1">
      <c r="A329" s="14" t="s">
        <v>1179</v>
      </c>
      <c r="B329" s="48"/>
      <c r="C329" s="1"/>
      <c r="D329" s="1" t="s">
        <v>101</v>
      </c>
      <c r="E329" s="1">
        <v>20783.39</v>
      </c>
    </row>
    <row r="330" spans="1:5" s="2" customFormat="1">
      <c r="A330" s="14" t="s">
        <v>1176</v>
      </c>
      <c r="B330" s="48"/>
      <c r="C330" s="1"/>
      <c r="D330" s="1" t="s">
        <v>101</v>
      </c>
      <c r="E330" s="1">
        <v>659.37</v>
      </c>
    </row>
    <row r="331" spans="1:5" s="16" customFormat="1">
      <c r="A331" s="14" t="s">
        <v>1180</v>
      </c>
      <c r="B331" s="48"/>
      <c r="C331" s="1"/>
      <c r="D331" s="1" t="s">
        <v>101</v>
      </c>
      <c r="E331" s="1">
        <v>4115.8900000000003</v>
      </c>
    </row>
    <row r="332" spans="1:5" s="16" customFormat="1">
      <c r="A332" s="14" t="s">
        <v>1181</v>
      </c>
      <c r="B332" s="48"/>
      <c r="C332" s="1"/>
      <c r="D332" s="1" t="s">
        <v>101</v>
      </c>
      <c r="E332" s="1">
        <v>32784.51</v>
      </c>
    </row>
    <row r="333" spans="1:5" s="16" customFormat="1">
      <c r="A333" s="14" t="s">
        <v>1182</v>
      </c>
      <c r="B333" s="48"/>
      <c r="C333" s="1"/>
      <c r="D333" s="1" t="s">
        <v>101</v>
      </c>
      <c r="E333" s="1">
        <v>2192.39</v>
      </c>
    </row>
    <row r="334" spans="1:5" s="16" customFormat="1">
      <c r="A334" s="14" t="s">
        <v>1183</v>
      </c>
      <c r="B334" s="48"/>
      <c r="C334" s="1"/>
      <c r="D334" s="1" t="s">
        <v>101</v>
      </c>
      <c r="E334" s="1">
        <v>67046.33</v>
      </c>
    </row>
    <row r="335" spans="1:5" s="16" customFormat="1">
      <c r="A335" s="14" t="s">
        <v>1184</v>
      </c>
      <c r="B335" s="48"/>
      <c r="C335" s="1"/>
      <c r="D335" s="1" t="s">
        <v>101</v>
      </c>
      <c r="E335" s="1">
        <v>11212.32</v>
      </c>
    </row>
    <row r="336" spans="1:5" s="2" customFormat="1">
      <c r="A336" s="48"/>
      <c r="B336" s="48"/>
      <c r="C336" s="1"/>
      <c r="D336" s="1" t="s">
        <v>101</v>
      </c>
      <c r="E336" s="44">
        <v>0</v>
      </c>
    </row>
    <row r="337" spans="1:6" s="2" customFormat="1">
      <c r="A337" s="33" t="s">
        <v>158</v>
      </c>
      <c r="B337" s="33"/>
      <c r="C337" s="33"/>
      <c r="D337" s="1"/>
      <c r="E337" s="1">
        <f>SUM(E267:E336)</f>
        <v>1682328.9200000002</v>
      </c>
    </row>
    <row r="338" spans="1:6" s="2" customFormat="1">
      <c r="A338" s="33" t="s">
        <v>103</v>
      </c>
      <c r="B338" s="33"/>
      <c r="C338" s="33"/>
      <c r="D338" s="1"/>
      <c r="E338" s="1">
        <v>646367.17000000004</v>
      </c>
    </row>
    <row r="339" spans="1:6" s="2" customFormat="1">
      <c r="A339" s="33" t="s">
        <v>104</v>
      </c>
      <c r="B339" s="33"/>
      <c r="C339" s="33"/>
      <c r="D339" s="1"/>
      <c r="E339" s="1">
        <v>-47279.99</v>
      </c>
    </row>
    <row r="340" spans="1:6" s="2" customFormat="1">
      <c r="A340" s="33" t="s">
        <v>105</v>
      </c>
      <c r="B340" s="33"/>
      <c r="C340" s="33"/>
      <c r="D340" s="1"/>
      <c r="E340" s="1">
        <v>0</v>
      </c>
    </row>
    <row r="341" spans="1:6" s="2" customFormat="1">
      <c r="A341" s="33" t="s">
        <v>159</v>
      </c>
      <c r="B341" s="33"/>
      <c r="C341" s="33"/>
      <c r="D341" s="1"/>
      <c r="E341" s="1">
        <v>-11.32</v>
      </c>
    </row>
    <row r="342" spans="1:6" s="2" customFormat="1">
      <c r="A342" s="33" t="s">
        <v>160</v>
      </c>
      <c r="B342" s="33"/>
      <c r="C342" s="33"/>
      <c r="D342" s="1"/>
      <c r="E342" s="1">
        <v>30367.439999999999</v>
      </c>
    </row>
    <row r="343" spans="1:6" s="2" customFormat="1">
      <c r="A343" s="33" t="s">
        <v>161</v>
      </c>
      <c r="B343" s="33"/>
      <c r="C343" s="33"/>
      <c r="D343" s="1"/>
      <c r="E343" s="44">
        <v>718766.72</v>
      </c>
    </row>
    <row r="344" spans="1:6" s="2" customFormat="1">
      <c r="A344" s="33" t="s">
        <v>162</v>
      </c>
      <c r="B344" s="33"/>
      <c r="C344" s="33"/>
      <c r="D344" s="1"/>
      <c r="E344" s="1">
        <f>SUM(E337:E343)</f>
        <v>3030538.9400000004</v>
      </c>
    </row>
    <row r="345" spans="1:6" s="2" customFormat="1">
      <c r="A345" s="14"/>
      <c r="B345" s="1"/>
      <c r="C345" s="1"/>
      <c r="D345" s="1"/>
      <c r="E345" s="1"/>
      <c r="F345" s="14"/>
    </row>
    <row r="346" spans="1:6" s="2" customFormat="1">
      <c r="A346" s="55"/>
      <c r="B346" s="56" t="s">
        <v>163</v>
      </c>
      <c r="C346" s="56"/>
      <c r="D346" s="56"/>
      <c r="E346" s="55"/>
      <c r="F346" s="14"/>
    </row>
    <row r="347" spans="1:6" s="2" customFormat="1">
      <c r="A347" s="55"/>
      <c r="B347" s="57"/>
      <c r="C347" s="55"/>
      <c r="D347" s="55"/>
      <c r="E347" s="55"/>
      <c r="F347" s="14"/>
    </row>
    <row r="348" spans="1:6" s="2" customFormat="1">
      <c r="A348" s="58" t="s">
        <v>164</v>
      </c>
      <c r="B348" s="58"/>
      <c r="C348" s="58"/>
      <c r="D348" s="55"/>
      <c r="E348" s="55"/>
      <c r="F348" s="14"/>
    </row>
    <row r="349" spans="1:6" s="2" customFormat="1" ht="15" customHeight="1">
      <c r="A349" s="59"/>
      <c r="B349" s="59"/>
      <c r="C349" s="59"/>
      <c r="D349" s="59"/>
      <c r="E349" s="59"/>
      <c r="F349" s="14"/>
    </row>
    <row r="350" spans="1:6" s="2" customFormat="1" ht="15.75" customHeight="1">
      <c r="A350" s="59"/>
      <c r="B350" s="59"/>
      <c r="C350" s="59"/>
      <c r="D350" s="59"/>
      <c r="E350" s="59"/>
      <c r="F350" s="14"/>
    </row>
    <row r="351" spans="1:6" s="2" customFormat="1">
      <c r="A351" s="59"/>
      <c r="B351" s="59"/>
      <c r="C351" s="59"/>
      <c r="D351" s="59"/>
      <c r="E351" s="59"/>
      <c r="F351" s="14"/>
    </row>
    <row r="352" spans="1:6" s="2" customFormat="1">
      <c r="A352" s="59"/>
      <c r="B352" s="59"/>
      <c r="C352" s="59"/>
      <c r="D352" s="59"/>
      <c r="E352" s="59"/>
      <c r="F352" s="14"/>
    </row>
    <row r="353" spans="1:6" s="2" customFormat="1">
      <c r="A353" s="59"/>
      <c r="B353" s="59"/>
      <c r="C353" s="59"/>
      <c r="D353" s="59"/>
      <c r="E353" s="59"/>
      <c r="F353" s="14"/>
    </row>
    <row r="354" spans="1:6" s="2" customFormat="1">
      <c r="A354" s="59"/>
      <c r="B354" s="59"/>
      <c r="C354" s="59"/>
      <c r="D354" s="59"/>
      <c r="E354" s="59"/>
      <c r="F354" s="14"/>
    </row>
    <row r="355" spans="1:6" s="2" customFormat="1">
      <c r="A355" s="59"/>
      <c r="B355" s="59"/>
      <c r="C355" s="59"/>
      <c r="D355" s="59"/>
      <c r="E355" s="59"/>
      <c r="F355" s="14"/>
    </row>
    <row r="356" spans="1:6" s="2" customFormat="1">
      <c r="A356" s="59"/>
      <c r="B356" s="59"/>
      <c r="C356" s="59"/>
      <c r="D356" s="59"/>
      <c r="E356" s="59"/>
      <c r="F356" s="14"/>
    </row>
    <row r="357" spans="1:6" s="2" customFormat="1">
      <c r="A357" s="59"/>
      <c r="B357" s="59"/>
      <c r="C357" s="59"/>
      <c r="D357" s="59"/>
      <c r="E357" s="59"/>
      <c r="F357" s="14"/>
    </row>
    <row r="358" spans="1:6" s="2" customFormat="1">
      <c r="A358" s="59"/>
      <c r="B358" s="59"/>
      <c r="C358" s="59"/>
      <c r="D358" s="59"/>
      <c r="E358" s="59"/>
      <c r="F358" s="14"/>
    </row>
    <row r="359" spans="1:6" s="2" customFormat="1">
      <c r="A359" s="59"/>
      <c r="B359" s="59"/>
      <c r="C359" s="59"/>
      <c r="D359" s="59"/>
      <c r="E359" s="59"/>
      <c r="F359" s="14"/>
    </row>
    <row r="360" spans="1:6" s="2" customFormat="1">
      <c r="A360" s="59"/>
      <c r="B360" s="59"/>
      <c r="C360" s="59"/>
      <c r="D360" s="59"/>
      <c r="E360" s="59"/>
      <c r="F360" s="14"/>
    </row>
    <row r="361" spans="1:6" s="2" customFormat="1">
      <c r="A361" s="59"/>
      <c r="B361" s="59"/>
      <c r="C361" s="59"/>
      <c r="D361" s="59"/>
      <c r="E361" s="59"/>
      <c r="F361" s="14"/>
    </row>
    <row r="362" spans="1:6" s="2" customFormat="1">
      <c r="A362" s="59"/>
      <c r="B362" s="59"/>
      <c r="C362" s="59"/>
      <c r="D362" s="59"/>
      <c r="E362" s="59"/>
      <c r="F362" s="14"/>
    </row>
    <row r="363" spans="1:6" s="2" customFormat="1">
      <c r="A363" s="59"/>
      <c r="B363" s="59"/>
      <c r="C363" s="59"/>
      <c r="D363" s="59"/>
      <c r="E363" s="59"/>
      <c r="F363" s="14"/>
    </row>
    <row r="364" spans="1:6" s="2" customFormat="1">
      <c r="A364" s="59"/>
      <c r="B364" s="59"/>
      <c r="C364" s="59"/>
      <c r="D364" s="59"/>
      <c r="E364" s="59"/>
      <c r="F364" s="14"/>
    </row>
    <row r="365" spans="1:6" s="2" customFormat="1">
      <c r="A365" s="59"/>
      <c r="B365" s="59"/>
      <c r="C365" s="59"/>
      <c r="D365" s="59"/>
      <c r="E365" s="59"/>
      <c r="F365" s="14"/>
    </row>
    <row r="366" spans="1:6" s="2" customFormat="1">
      <c r="A366" s="59"/>
      <c r="B366" s="59"/>
      <c r="C366" s="59"/>
      <c r="D366" s="59"/>
      <c r="E366" s="59"/>
      <c r="F366" s="14"/>
    </row>
    <row r="367" spans="1:6" s="2" customFormat="1">
      <c r="A367" s="59"/>
      <c r="B367" s="59"/>
      <c r="C367" s="59"/>
      <c r="D367" s="59"/>
      <c r="E367" s="59"/>
      <c r="F367" s="14"/>
    </row>
    <row r="368" spans="1:6" s="2" customFormat="1">
      <c r="A368" s="59"/>
      <c r="B368" s="59"/>
      <c r="C368" s="59"/>
      <c r="D368" s="59"/>
      <c r="E368" s="59"/>
      <c r="F368" s="14"/>
    </row>
    <row r="369" spans="1:6" s="2" customFormat="1">
      <c r="A369" s="59"/>
      <c r="B369" s="59"/>
      <c r="C369" s="59"/>
      <c r="D369" s="59"/>
      <c r="E369" s="59"/>
      <c r="F369" s="14"/>
    </row>
    <row r="370" spans="1:6" s="2" customFormat="1">
      <c r="A370" s="59"/>
      <c r="B370" s="59"/>
      <c r="C370" s="59"/>
      <c r="D370" s="59"/>
      <c r="E370" s="59"/>
      <c r="F370" s="14"/>
    </row>
    <row r="371" spans="1:6" s="2" customFormat="1">
      <c r="A371" s="59"/>
      <c r="B371" s="59"/>
      <c r="C371" s="59"/>
      <c r="D371" s="59"/>
      <c r="E371" s="59"/>
      <c r="F371" s="14"/>
    </row>
    <row r="372" spans="1:6" s="2" customFormat="1">
      <c r="A372" s="59"/>
      <c r="B372" s="59"/>
      <c r="C372" s="59"/>
      <c r="D372" s="59"/>
      <c r="E372" s="59"/>
      <c r="F372" s="14"/>
    </row>
    <row r="373" spans="1:6" s="2" customFormat="1">
      <c r="A373" s="59"/>
      <c r="B373" s="59"/>
      <c r="C373" s="59"/>
      <c r="D373" s="59"/>
      <c r="E373" s="59"/>
      <c r="F373" s="14"/>
    </row>
    <row r="374" spans="1:6" s="2" customFormat="1">
      <c r="A374" s="59"/>
      <c r="B374" s="59"/>
      <c r="C374" s="59"/>
      <c r="D374" s="59"/>
      <c r="E374" s="59"/>
      <c r="F374" s="14"/>
    </row>
    <row r="375" spans="1:6" s="2" customFormat="1">
      <c r="A375" s="59"/>
      <c r="B375" s="59"/>
      <c r="C375" s="59"/>
      <c r="D375" s="59"/>
      <c r="E375" s="59"/>
      <c r="F375" s="14"/>
    </row>
    <row r="376" spans="1:6" s="2" customFormat="1">
      <c r="A376" s="59"/>
      <c r="B376" s="59"/>
      <c r="C376" s="59"/>
      <c r="D376" s="59"/>
      <c r="E376" s="59"/>
      <c r="F376" s="14"/>
    </row>
    <row r="377" spans="1:6">
      <c r="A377" s="59"/>
      <c r="B377" s="59"/>
      <c r="C377" s="59"/>
      <c r="D377" s="59"/>
      <c r="E377" s="59"/>
      <c r="F377" s="14"/>
    </row>
    <row r="378" spans="1:6">
      <c r="A378" s="59"/>
      <c r="B378" s="59"/>
      <c r="C378" s="59"/>
      <c r="D378" s="59"/>
      <c r="E378" s="59"/>
      <c r="F378" s="14"/>
    </row>
    <row r="379" spans="1:6">
      <c r="A379" s="59"/>
      <c r="B379" s="59"/>
      <c r="C379" s="59"/>
      <c r="D379" s="59"/>
      <c r="E379" s="59"/>
      <c r="F379" s="14"/>
    </row>
    <row r="380" spans="1:6">
      <c r="A380" s="59"/>
      <c r="B380" s="59"/>
      <c r="C380" s="59"/>
      <c r="D380" s="59"/>
      <c r="E380" s="59"/>
      <c r="F380" s="14"/>
    </row>
    <row r="381" spans="1:6">
      <c r="A381" s="59"/>
      <c r="B381" s="59"/>
      <c r="C381" s="59"/>
      <c r="D381" s="59"/>
      <c r="E381" s="59"/>
      <c r="F381" s="14"/>
    </row>
    <row r="382" spans="1:6">
      <c r="A382" s="59"/>
      <c r="B382" s="59"/>
      <c r="C382" s="59"/>
      <c r="D382" s="59"/>
      <c r="E382" s="59"/>
      <c r="F382" s="14"/>
    </row>
    <row r="383" spans="1:6">
      <c r="A383" s="59"/>
      <c r="B383" s="59"/>
      <c r="C383" s="59"/>
      <c r="D383" s="59"/>
      <c r="E383" s="59"/>
      <c r="F383" s="14"/>
    </row>
    <row r="384" spans="1:6">
      <c r="A384" s="59"/>
      <c r="B384" s="59"/>
      <c r="C384" s="59"/>
      <c r="D384" s="59"/>
      <c r="E384" s="59"/>
      <c r="F384" s="14"/>
    </row>
    <row r="385" spans="1:6">
      <c r="A385" s="59"/>
      <c r="B385" s="59"/>
      <c r="C385" s="59"/>
      <c r="D385" s="59"/>
      <c r="E385" s="59"/>
      <c r="F385" s="14"/>
    </row>
    <row r="386" spans="1:6">
      <c r="A386" s="59"/>
      <c r="B386" s="59"/>
      <c r="C386" s="59"/>
      <c r="D386" s="59"/>
      <c r="E386" s="59"/>
      <c r="F386" s="14"/>
    </row>
    <row r="387" spans="1:6">
      <c r="A387" s="59"/>
      <c r="B387" s="59"/>
      <c r="C387" s="59"/>
      <c r="D387" s="59"/>
      <c r="E387" s="59"/>
      <c r="F387" s="14"/>
    </row>
    <row r="388" spans="1:6">
      <c r="A388" s="59"/>
      <c r="B388" s="59"/>
      <c r="C388" s="59"/>
      <c r="D388" s="59"/>
      <c r="E388" s="59"/>
      <c r="F388" s="14"/>
    </row>
    <row r="389" spans="1:6">
      <c r="A389" s="59"/>
      <c r="B389" s="59"/>
      <c r="C389" s="59"/>
      <c r="D389" s="59"/>
      <c r="E389" s="59"/>
      <c r="F389" s="14"/>
    </row>
    <row r="390" spans="1:6">
      <c r="A390" s="59"/>
      <c r="B390" s="59"/>
      <c r="C390" s="59"/>
      <c r="D390" s="59"/>
      <c r="E390" s="59"/>
      <c r="F390" s="14"/>
    </row>
    <row r="391" spans="1:6">
      <c r="A391" s="59"/>
      <c r="B391" s="59"/>
      <c r="C391" s="59"/>
      <c r="D391" s="59"/>
      <c r="E391" s="59"/>
      <c r="F391" s="14"/>
    </row>
    <row r="392" spans="1:6">
      <c r="A392" s="59"/>
      <c r="B392" s="59"/>
      <c r="C392" s="59"/>
      <c r="D392" s="59"/>
      <c r="E392" s="59"/>
      <c r="F392" s="14"/>
    </row>
    <row r="393" spans="1:6">
      <c r="A393" s="59"/>
      <c r="B393" s="59"/>
      <c r="C393" s="59"/>
      <c r="D393" s="59"/>
      <c r="E393" s="59"/>
      <c r="F393" s="14"/>
    </row>
    <row r="394" spans="1:6">
      <c r="A394" s="59"/>
      <c r="B394" s="59"/>
      <c r="C394" s="59"/>
      <c r="D394" s="59"/>
      <c r="E394" s="59"/>
      <c r="F394" s="14"/>
    </row>
    <row r="395" spans="1:6">
      <c r="A395" s="59"/>
      <c r="B395" s="59"/>
      <c r="C395" s="59"/>
      <c r="D395" s="59"/>
      <c r="E395" s="59"/>
      <c r="F395" s="14"/>
    </row>
    <row r="396" spans="1:6">
      <c r="A396" s="59"/>
      <c r="B396" s="59"/>
      <c r="C396" s="59"/>
      <c r="D396" s="59"/>
      <c r="E396" s="59"/>
      <c r="F396" s="14"/>
    </row>
    <row r="397" spans="1:6">
      <c r="A397" s="59"/>
      <c r="B397" s="59"/>
      <c r="C397" s="59"/>
      <c r="D397" s="59"/>
      <c r="E397" s="59"/>
      <c r="F397" s="14"/>
    </row>
    <row r="398" spans="1:6">
      <c r="A398" s="59"/>
      <c r="B398" s="59"/>
      <c r="C398" s="59"/>
      <c r="D398" s="59"/>
      <c r="E398" s="59"/>
      <c r="F398" s="14"/>
    </row>
    <row r="399" spans="1:6">
      <c r="A399" s="59"/>
      <c r="B399" s="59"/>
      <c r="C399" s="59"/>
      <c r="D399" s="59"/>
      <c r="E399" s="59"/>
      <c r="F399" s="14"/>
    </row>
    <row r="400" spans="1:6">
      <c r="A400" s="59"/>
      <c r="B400" s="59"/>
      <c r="C400" s="59"/>
      <c r="D400" s="59"/>
      <c r="E400" s="59"/>
      <c r="F400" s="14"/>
    </row>
    <row r="401" spans="1:6">
      <c r="A401" s="59"/>
      <c r="B401" s="59"/>
      <c r="C401" s="59"/>
      <c r="D401" s="59"/>
      <c r="E401" s="59"/>
      <c r="F401" s="14"/>
    </row>
    <row r="402" spans="1:6">
      <c r="A402" s="59"/>
      <c r="B402" s="59"/>
      <c r="C402" s="59"/>
      <c r="D402" s="59"/>
      <c r="E402" s="59"/>
      <c r="F402" s="14"/>
    </row>
    <row r="403" spans="1:6">
      <c r="A403" s="59"/>
      <c r="B403" s="59"/>
      <c r="C403" s="59"/>
      <c r="D403" s="59"/>
      <c r="E403" s="59"/>
      <c r="F403" s="14"/>
    </row>
    <row r="404" spans="1:6">
      <c r="A404" s="59"/>
      <c r="B404" s="59"/>
      <c r="C404" s="59"/>
      <c r="D404" s="59"/>
      <c r="E404" s="59"/>
      <c r="F404" s="14"/>
    </row>
    <row r="405" spans="1:6">
      <c r="A405" s="59"/>
      <c r="B405" s="59"/>
      <c r="C405" s="59"/>
      <c r="D405" s="59"/>
      <c r="E405" s="59"/>
      <c r="F405" s="14"/>
    </row>
    <row r="406" spans="1:6">
      <c r="A406" s="59"/>
      <c r="B406" s="59"/>
      <c r="C406" s="59"/>
      <c r="D406" s="59"/>
      <c r="E406" s="59"/>
      <c r="F406" s="14"/>
    </row>
    <row r="407" spans="1:6">
      <c r="A407" s="59"/>
      <c r="B407" s="59"/>
      <c r="C407" s="59"/>
      <c r="D407" s="59"/>
      <c r="E407" s="59"/>
      <c r="F407" s="14"/>
    </row>
    <row r="408" spans="1:6">
      <c r="A408" s="59"/>
      <c r="B408" s="59"/>
      <c r="C408" s="59"/>
      <c r="D408" s="59"/>
      <c r="E408" s="59"/>
      <c r="F408" s="14"/>
    </row>
    <row r="409" spans="1:6">
      <c r="A409" s="59"/>
      <c r="B409" s="59"/>
      <c r="C409" s="59"/>
      <c r="D409" s="59"/>
      <c r="E409" s="59"/>
      <c r="F409" s="14"/>
    </row>
    <row r="410" spans="1:6">
      <c r="A410" s="59"/>
      <c r="B410" s="59"/>
      <c r="C410" s="59"/>
      <c r="D410" s="59"/>
      <c r="E410" s="59"/>
      <c r="F410" s="14"/>
    </row>
    <row r="411" spans="1:6">
      <c r="A411" s="59"/>
      <c r="B411" s="59"/>
      <c r="C411" s="59"/>
      <c r="D411" s="59"/>
      <c r="E411" s="59"/>
      <c r="F411" s="14"/>
    </row>
    <row r="412" spans="1:6">
      <c r="A412" s="59"/>
      <c r="B412" s="59"/>
      <c r="C412" s="59"/>
      <c r="D412" s="59"/>
      <c r="E412" s="59"/>
      <c r="F412" s="14"/>
    </row>
    <row r="413" spans="1:6">
      <c r="A413" s="59"/>
      <c r="B413" s="59"/>
      <c r="C413" s="59"/>
      <c r="D413" s="59"/>
      <c r="E413" s="59"/>
      <c r="F413" s="14"/>
    </row>
    <row r="414" spans="1:6">
      <c r="A414" s="59"/>
      <c r="B414" s="59"/>
      <c r="C414" s="59"/>
      <c r="D414" s="59"/>
      <c r="E414" s="59"/>
      <c r="F414" s="14"/>
    </row>
    <row r="415" spans="1:6">
      <c r="A415" s="59"/>
      <c r="B415" s="59"/>
      <c r="C415" s="59"/>
      <c r="D415" s="59"/>
      <c r="E415" s="59"/>
      <c r="F415" s="14"/>
    </row>
    <row r="416" spans="1:6">
      <c r="A416" s="59"/>
      <c r="B416" s="59"/>
      <c r="C416" s="59"/>
      <c r="D416" s="59"/>
      <c r="E416" s="59"/>
      <c r="F416" s="14"/>
    </row>
    <row r="417" spans="1:6">
      <c r="A417" s="59"/>
      <c r="B417" s="59"/>
      <c r="C417" s="59"/>
      <c r="D417" s="59"/>
      <c r="E417" s="59"/>
      <c r="F417" s="14"/>
    </row>
    <row r="418" spans="1:6">
      <c r="A418" s="59"/>
      <c r="B418" s="59"/>
      <c r="C418" s="59"/>
      <c r="D418" s="59"/>
      <c r="E418" s="59"/>
      <c r="F418" s="14"/>
    </row>
    <row r="419" spans="1:6">
      <c r="A419" s="59"/>
      <c r="B419" s="59"/>
      <c r="C419" s="59"/>
      <c r="D419" s="59"/>
      <c r="E419" s="59"/>
      <c r="F419" s="14"/>
    </row>
    <row r="420" spans="1:6">
      <c r="A420" s="59"/>
      <c r="B420" s="59"/>
      <c r="C420" s="59"/>
      <c r="D420" s="59"/>
      <c r="E420" s="59"/>
      <c r="F420" s="14"/>
    </row>
    <row r="421" spans="1:6">
      <c r="A421" s="59"/>
      <c r="B421" s="59"/>
      <c r="C421" s="59"/>
      <c r="D421" s="59"/>
      <c r="E421" s="59"/>
      <c r="F421" s="14"/>
    </row>
    <row r="422" spans="1:6">
      <c r="A422" s="59"/>
      <c r="B422" s="59"/>
      <c r="C422" s="59"/>
      <c r="D422" s="59"/>
      <c r="E422" s="59"/>
      <c r="F422" s="14"/>
    </row>
    <row r="423" spans="1:6">
      <c r="A423" s="59"/>
      <c r="B423" s="59"/>
      <c r="C423" s="59"/>
      <c r="D423" s="59"/>
      <c r="E423" s="59"/>
      <c r="F423" s="14"/>
    </row>
    <row r="424" spans="1:6">
      <c r="A424" s="59"/>
      <c r="B424" s="59"/>
      <c r="C424" s="59"/>
      <c r="D424" s="59"/>
      <c r="E424" s="59"/>
      <c r="F424" s="14"/>
    </row>
    <row r="425" spans="1:6">
      <c r="A425" s="59"/>
      <c r="B425" s="59"/>
      <c r="C425" s="59"/>
      <c r="D425" s="59"/>
      <c r="E425" s="59"/>
      <c r="F425" s="14"/>
    </row>
    <row r="426" spans="1:6">
      <c r="A426" s="59"/>
      <c r="B426" s="59"/>
      <c r="C426" s="59"/>
      <c r="D426" s="59"/>
      <c r="E426" s="59"/>
      <c r="F426" s="14"/>
    </row>
    <row r="427" spans="1:6">
      <c r="A427" s="59"/>
      <c r="B427" s="59"/>
      <c r="C427" s="59"/>
      <c r="D427" s="59"/>
      <c r="E427" s="59"/>
      <c r="F427" s="14"/>
    </row>
    <row r="428" spans="1:6">
      <c r="A428" s="59"/>
      <c r="B428" s="59"/>
      <c r="C428" s="59"/>
      <c r="D428" s="59"/>
      <c r="E428" s="59"/>
      <c r="F428" s="14"/>
    </row>
    <row r="429" spans="1:6">
      <c r="A429" s="59"/>
      <c r="B429" s="59"/>
      <c r="C429" s="59"/>
      <c r="D429" s="59"/>
      <c r="E429" s="59"/>
      <c r="F429" s="14"/>
    </row>
    <row r="430" spans="1:6">
      <c r="A430" s="59"/>
      <c r="B430" s="59"/>
      <c r="C430" s="59"/>
      <c r="D430" s="59"/>
      <c r="E430" s="59"/>
      <c r="F430" s="14"/>
    </row>
    <row r="431" spans="1:6">
      <c r="A431" s="59"/>
      <c r="B431" s="59"/>
      <c r="C431" s="59"/>
      <c r="D431" s="59"/>
      <c r="E431" s="59"/>
      <c r="F431" s="14"/>
    </row>
    <row r="432" spans="1:6">
      <c r="A432" s="59"/>
      <c r="B432" s="59"/>
      <c r="C432" s="59"/>
      <c r="D432" s="59"/>
      <c r="E432" s="59"/>
      <c r="F432" s="14"/>
    </row>
    <row r="433" spans="1:6">
      <c r="A433" s="59"/>
      <c r="B433" s="59"/>
      <c r="C433" s="59"/>
      <c r="D433" s="59"/>
      <c r="E433" s="59"/>
      <c r="F433" s="14"/>
    </row>
    <row r="434" spans="1:6">
      <c r="A434" s="59"/>
      <c r="B434" s="59"/>
      <c r="C434" s="59"/>
      <c r="D434" s="59"/>
      <c r="E434" s="59"/>
      <c r="F434" s="14"/>
    </row>
    <row r="435" spans="1:6">
      <c r="A435" s="59"/>
      <c r="B435" s="59"/>
      <c r="C435" s="59"/>
      <c r="D435" s="59"/>
      <c r="E435" s="59"/>
      <c r="F435" s="14"/>
    </row>
    <row r="436" spans="1:6">
      <c r="A436" s="59"/>
      <c r="B436" s="59"/>
      <c r="C436" s="59"/>
      <c r="D436" s="59"/>
      <c r="E436" s="59"/>
      <c r="F436" s="14"/>
    </row>
    <row r="437" spans="1:6">
      <c r="A437" s="59"/>
      <c r="B437" s="59"/>
      <c r="C437" s="59"/>
      <c r="D437" s="59"/>
      <c r="E437" s="59"/>
      <c r="F437" s="14"/>
    </row>
    <row r="438" spans="1:6">
      <c r="A438" s="59"/>
      <c r="B438" s="59"/>
      <c r="C438" s="59"/>
      <c r="D438" s="59"/>
      <c r="E438" s="59"/>
      <c r="F438" s="14"/>
    </row>
    <row r="439" spans="1:6">
      <c r="A439" s="59"/>
      <c r="B439" s="59"/>
      <c r="C439" s="59"/>
      <c r="D439" s="59"/>
      <c r="E439" s="59"/>
      <c r="F439" s="14"/>
    </row>
    <row r="440" spans="1:6">
      <c r="A440" s="59"/>
      <c r="B440" s="59"/>
      <c r="C440" s="59"/>
      <c r="D440" s="59"/>
      <c r="E440" s="59"/>
      <c r="F440" s="14"/>
    </row>
    <row r="441" spans="1:6">
      <c r="A441" s="59"/>
      <c r="B441" s="59"/>
      <c r="C441" s="59"/>
      <c r="D441" s="59"/>
      <c r="E441" s="59"/>
      <c r="F441" s="14"/>
    </row>
    <row r="442" spans="1:6">
      <c r="A442" s="59"/>
      <c r="B442" s="59"/>
      <c r="C442" s="59"/>
      <c r="D442" s="59"/>
      <c r="E442" s="59"/>
      <c r="F442" s="14"/>
    </row>
    <row r="443" spans="1:6">
      <c r="A443" s="59"/>
      <c r="B443" s="59"/>
      <c r="C443" s="59"/>
      <c r="D443" s="59"/>
      <c r="E443" s="59"/>
      <c r="F443" s="14"/>
    </row>
    <row r="444" spans="1:6">
      <c r="A444" s="59"/>
      <c r="B444" s="59"/>
      <c r="C444" s="59"/>
      <c r="D444" s="59"/>
      <c r="E444" s="59"/>
      <c r="F444" s="14"/>
    </row>
    <row r="445" spans="1:6">
      <c r="A445" s="59"/>
      <c r="B445" s="59"/>
      <c r="C445" s="59"/>
      <c r="D445" s="59"/>
      <c r="E445" s="59"/>
      <c r="F445" s="14"/>
    </row>
    <row r="446" spans="1:6">
      <c r="A446" s="59"/>
      <c r="B446" s="59"/>
      <c r="C446" s="59"/>
      <c r="D446" s="59"/>
      <c r="E446" s="59"/>
      <c r="F446" s="14"/>
    </row>
    <row r="447" spans="1:6">
      <c r="A447" s="59"/>
      <c r="B447" s="59"/>
      <c r="C447" s="59"/>
      <c r="D447" s="59"/>
      <c r="E447" s="59"/>
      <c r="F447" s="14"/>
    </row>
    <row r="448" spans="1:6">
      <c r="A448" s="59"/>
      <c r="B448" s="59"/>
      <c r="C448" s="59"/>
      <c r="D448" s="59"/>
      <c r="E448" s="59"/>
      <c r="F448" s="14"/>
    </row>
    <row r="449" spans="1:6">
      <c r="A449" s="59"/>
      <c r="B449" s="59"/>
      <c r="C449" s="59"/>
      <c r="D449" s="59"/>
      <c r="E449" s="59"/>
      <c r="F449" s="14"/>
    </row>
    <row r="450" spans="1:6" ht="15" customHeight="1">
      <c r="A450" s="59"/>
      <c r="B450" s="59"/>
      <c r="C450" s="59"/>
      <c r="D450" s="59"/>
      <c r="E450" s="59"/>
      <c r="F450" s="14"/>
    </row>
    <row r="451" spans="1:6" s="17" customFormat="1" ht="15" customHeight="1">
      <c r="A451" s="59"/>
      <c r="B451" s="59"/>
      <c r="C451" s="59"/>
      <c r="D451" s="59"/>
      <c r="E451" s="59"/>
      <c r="F451" s="14"/>
    </row>
    <row r="452" spans="1:6" s="17" customFormat="1" ht="15" customHeight="1">
      <c r="A452" s="59"/>
      <c r="B452" s="59"/>
      <c r="C452" s="59"/>
      <c r="D452" s="59"/>
      <c r="E452" s="59"/>
      <c r="F452" s="14"/>
    </row>
    <row r="453" spans="1:6" s="17" customFormat="1" ht="15" customHeight="1">
      <c r="A453" s="59"/>
      <c r="B453" s="59"/>
      <c r="C453" s="59"/>
      <c r="D453" s="59"/>
      <c r="E453" s="59"/>
      <c r="F453" s="14"/>
    </row>
    <row r="454" spans="1:6" s="17" customFormat="1" ht="15" customHeight="1">
      <c r="A454" s="59"/>
      <c r="B454" s="59"/>
      <c r="C454" s="59"/>
      <c r="D454" s="59"/>
      <c r="E454" s="59"/>
      <c r="F454" s="14"/>
    </row>
    <row r="455" spans="1:6" s="17" customFormat="1" ht="15" customHeight="1">
      <c r="A455" s="59"/>
      <c r="B455" s="59"/>
      <c r="C455" s="59"/>
      <c r="D455" s="59"/>
      <c r="E455" s="59"/>
      <c r="F455" s="14"/>
    </row>
    <row r="456" spans="1:6" s="17" customFormat="1" ht="15" customHeight="1">
      <c r="A456" s="59"/>
      <c r="B456" s="59"/>
      <c r="C456" s="59"/>
      <c r="D456" s="59"/>
      <c r="E456" s="59"/>
      <c r="F456" s="14"/>
    </row>
    <row r="457" spans="1:6" s="17" customFormat="1" ht="15" customHeight="1">
      <c r="A457" s="59"/>
      <c r="B457" s="59"/>
      <c r="C457" s="59"/>
      <c r="D457" s="59"/>
      <c r="E457" s="59"/>
      <c r="F457" s="14"/>
    </row>
    <row r="458" spans="1:6" ht="18.75" customHeight="1">
      <c r="A458" s="59"/>
      <c r="B458" s="59"/>
      <c r="C458" s="59"/>
      <c r="D458" s="59"/>
      <c r="E458" s="59"/>
      <c r="F458" s="14"/>
    </row>
    <row r="459" spans="1:6" s="17" customFormat="1" ht="18.75" customHeight="1">
      <c r="A459" s="60"/>
      <c r="B459" s="60"/>
      <c r="C459" s="60"/>
      <c r="D459" s="60"/>
      <c r="E459" s="60"/>
      <c r="F459" s="14"/>
    </row>
    <row r="460" spans="1:6" s="17" customFormat="1" ht="18.75" customHeight="1">
      <c r="A460" s="60"/>
      <c r="B460" s="60"/>
      <c r="C460" s="60"/>
      <c r="D460" s="60"/>
      <c r="E460" s="60"/>
      <c r="F460" s="14"/>
    </row>
    <row r="461" spans="1:6" s="17" customFormat="1" ht="18.75" customHeight="1">
      <c r="A461" s="60"/>
      <c r="B461" s="60"/>
      <c r="C461" s="60"/>
      <c r="D461" s="60"/>
      <c r="E461" s="60"/>
      <c r="F461" s="14"/>
    </row>
    <row r="462" spans="1:6" s="17" customFormat="1" ht="18.75" customHeight="1">
      <c r="A462" s="60"/>
      <c r="B462" s="60"/>
      <c r="C462" s="60"/>
      <c r="D462" s="60"/>
      <c r="E462" s="60"/>
      <c r="F462" s="14"/>
    </row>
    <row r="463" spans="1:6" s="17" customFormat="1" ht="18.75" customHeight="1">
      <c r="A463" s="60"/>
      <c r="B463" s="60"/>
      <c r="C463" s="60"/>
      <c r="D463" s="60"/>
      <c r="E463" s="60"/>
      <c r="F463" s="14"/>
    </row>
    <row r="464" spans="1:6" s="17" customFormat="1" ht="18.75" customHeight="1">
      <c r="A464" s="60"/>
      <c r="B464" s="60"/>
      <c r="C464" s="60"/>
      <c r="D464" s="60"/>
      <c r="E464" s="60"/>
      <c r="F464" s="14"/>
    </row>
    <row r="465" spans="1:6" s="17" customFormat="1" ht="18.75" customHeight="1">
      <c r="A465" s="60"/>
      <c r="B465" s="60"/>
      <c r="C465" s="60"/>
      <c r="D465" s="60"/>
      <c r="E465" s="60"/>
      <c r="F465" s="14"/>
    </row>
    <row r="466" spans="1:6" s="17" customFormat="1" ht="18.75" customHeight="1">
      <c r="A466" s="60"/>
      <c r="B466" s="60"/>
      <c r="C466" s="60"/>
      <c r="D466" s="60"/>
      <c r="E466" s="60"/>
      <c r="F466" s="14"/>
    </row>
    <row r="467" spans="1:6" s="17" customFormat="1" ht="18.75" customHeight="1">
      <c r="A467" s="60"/>
      <c r="B467" s="60"/>
      <c r="C467" s="60"/>
      <c r="D467" s="60"/>
      <c r="E467" s="60"/>
      <c r="F467" s="14"/>
    </row>
    <row r="468" spans="1:6" s="17" customFormat="1" ht="18.75" customHeight="1">
      <c r="A468" s="60"/>
      <c r="B468" s="60"/>
      <c r="C468" s="60"/>
      <c r="D468" s="60"/>
      <c r="E468" s="60"/>
      <c r="F468" s="14"/>
    </row>
    <row r="469" spans="1:6" s="17" customFormat="1" ht="18.75" customHeight="1">
      <c r="A469" s="60"/>
      <c r="B469" s="60"/>
      <c r="C469" s="60"/>
      <c r="D469" s="60"/>
      <c r="E469" s="60"/>
      <c r="F469" s="14"/>
    </row>
    <row r="470" spans="1:6" s="17" customFormat="1" ht="18.75" customHeight="1">
      <c r="A470" s="60"/>
      <c r="B470" s="60"/>
      <c r="C470" s="60"/>
      <c r="D470" s="60"/>
      <c r="E470" s="60"/>
      <c r="F470" s="14"/>
    </row>
    <row r="471" spans="1:6" s="17" customFormat="1" ht="18.75" customHeight="1">
      <c r="A471" s="60"/>
      <c r="B471" s="60"/>
      <c r="C471" s="60"/>
      <c r="D471" s="60"/>
      <c r="E471" s="60"/>
      <c r="F471" s="14"/>
    </row>
    <row r="472" spans="1:6" s="17" customFormat="1" ht="18.75" customHeight="1">
      <c r="A472" s="60"/>
      <c r="B472" s="60"/>
      <c r="C472" s="60"/>
      <c r="D472" s="60"/>
      <c r="E472" s="60"/>
      <c r="F472" s="14"/>
    </row>
    <row r="473" spans="1:6" s="17" customFormat="1" ht="18.75" customHeight="1">
      <c r="A473" s="60"/>
      <c r="B473" s="60"/>
      <c r="C473" s="60"/>
      <c r="D473" s="60"/>
      <c r="E473" s="60"/>
      <c r="F473" s="14"/>
    </row>
    <row r="474" spans="1:6" s="17" customFormat="1" ht="18.75" customHeight="1">
      <c r="A474" s="60"/>
      <c r="B474" s="60"/>
      <c r="C474" s="60"/>
      <c r="D474" s="60"/>
      <c r="E474" s="60"/>
      <c r="F474" s="14"/>
    </row>
    <row r="475" spans="1:6" s="17" customFormat="1" ht="18.75" customHeight="1">
      <c r="A475" s="60"/>
      <c r="B475" s="60"/>
      <c r="C475" s="60"/>
      <c r="D475" s="60"/>
      <c r="E475" s="60"/>
      <c r="F475" s="14"/>
    </row>
    <row r="476" spans="1:6" s="17" customFormat="1" ht="18.75" customHeight="1">
      <c r="A476" s="60"/>
      <c r="B476" s="60"/>
      <c r="C476" s="60"/>
      <c r="D476" s="60"/>
      <c r="E476" s="60"/>
      <c r="F476" s="14"/>
    </row>
    <row r="477" spans="1:6" s="17" customFormat="1" ht="18.75" customHeight="1">
      <c r="A477" s="60"/>
      <c r="B477" s="60"/>
      <c r="C477" s="60"/>
      <c r="D477" s="60"/>
      <c r="E477" s="60"/>
      <c r="F477" s="14"/>
    </row>
    <row r="478" spans="1:6" s="17" customFormat="1" ht="18.75" customHeight="1">
      <c r="A478" s="60"/>
      <c r="B478" s="60"/>
      <c r="C478" s="60"/>
      <c r="D478" s="60"/>
      <c r="E478" s="60"/>
      <c r="F478" s="14"/>
    </row>
    <row r="479" spans="1:6" s="17" customFormat="1" ht="18.75" customHeight="1">
      <c r="A479" s="60"/>
      <c r="B479" s="60"/>
      <c r="C479" s="60"/>
      <c r="D479" s="60"/>
      <c r="E479" s="60"/>
      <c r="F479" s="14"/>
    </row>
    <row r="480" spans="1:6" s="17" customFormat="1" ht="18.75" customHeight="1">
      <c r="A480" s="60"/>
      <c r="B480" s="60"/>
      <c r="C480" s="60"/>
      <c r="D480" s="60"/>
      <c r="E480" s="60"/>
      <c r="F480" s="14"/>
    </row>
    <row r="481" spans="1:6" s="17" customFormat="1" ht="18.75" customHeight="1">
      <c r="A481" s="60"/>
      <c r="B481" s="60"/>
      <c r="C481" s="60"/>
      <c r="D481" s="60"/>
      <c r="E481" s="60"/>
      <c r="F481" s="14"/>
    </row>
    <row r="482" spans="1:6" s="17" customFormat="1" ht="18.75" customHeight="1">
      <c r="A482" s="60"/>
      <c r="B482" s="60"/>
      <c r="C482" s="60"/>
      <c r="D482" s="60"/>
      <c r="E482" s="60"/>
      <c r="F482" s="14"/>
    </row>
    <row r="483" spans="1:6" s="17" customFormat="1" ht="18.75" customHeight="1">
      <c r="A483" s="60"/>
      <c r="B483" s="60"/>
      <c r="C483" s="60"/>
      <c r="D483" s="60"/>
      <c r="E483" s="60"/>
      <c r="F483" s="14"/>
    </row>
    <row r="484" spans="1:6" s="17" customFormat="1" ht="18.75" customHeight="1">
      <c r="A484" s="60"/>
      <c r="B484" s="60"/>
      <c r="C484" s="60"/>
      <c r="D484" s="60"/>
      <c r="E484" s="60"/>
      <c r="F484" s="14"/>
    </row>
    <row r="485" spans="1:6" s="17" customFormat="1" ht="18.75" customHeight="1">
      <c r="A485" s="60"/>
      <c r="B485" s="60"/>
      <c r="C485" s="60"/>
      <c r="D485" s="60"/>
      <c r="E485" s="60"/>
      <c r="F485" s="14"/>
    </row>
    <row r="486" spans="1:6" s="17" customFormat="1" ht="18.75" customHeight="1">
      <c r="A486" s="60"/>
      <c r="B486" s="60"/>
      <c r="C486" s="60"/>
      <c r="D486" s="60"/>
      <c r="E486" s="60"/>
      <c r="F486" s="14"/>
    </row>
    <row r="487" spans="1:6" s="17" customFormat="1" ht="18.75" customHeight="1">
      <c r="A487" s="60"/>
      <c r="B487" s="60"/>
      <c r="C487" s="60"/>
      <c r="D487" s="60"/>
      <c r="E487" s="60"/>
      <c r="F487" s="14"/>
    </row>
    <row r="488" spans="1:6" s="17" customFormat="1">
      <c r="A488" s="55"/>
      <c r="B488" s="55"/>
      <c r="C488" s="55"/>
      <c r="D488" s="55"/>
      <c r="E488" s="55"/>
      <c r="F488" s="14"/>
    </row>
    <row r="489" spans="1:6">
      <c r="A489" s="61" t="s">
        <v>165</v>
      </c>
      <c r="B489" s="61"/>
      <c r="C489" s="61"/>
      <c r="D489" s="55"/>
      <c r="E489" s="5">
        <v>13560.18</v>
      </c>
      <c r="F489" s="14"/>
    </row>
    <row r="490" spans="1:6">
      <c r="A490" s="62"/>
      <c r="B490" s="62"/>
      <c r="C490" s="62"/>
      <c r="D490" s="55"/>
      <c r="E490" s="5"/>
    </row>
    <row r="491" spans="1:6">
      <c r="A491" s="63" t="s">
        <v>166</v>
      </c>
      <c r="B491" s="63"/>
      <c r="C491" s="62"/>
      <c r="D491" s="55"/>
      <c r="E491" s="5"/>
    </row>
    <row r="492" spans="1:6">
      <c r="A492" s="64" t="s">
        <v>1185</v>
      </c>
      <c r="B492" s="65"/>
      <c r="C492" s="65"/>
      <c r="D492" s="65"/>
      <c r="E492" s="65"/>
    </row>
    <row r="493" spans="1:6">
      <c r="A493" s="65"/>
      <c r="B493" s="65"/>
      <c r="C493" s="65"/>
      <c r="D493" s="65"/>
      <c r="E493" s="65"/>
    </row>
    <row r="494" spans="1:6">
      <c r="A494" s="65"/>
      <c r="B494" s="65"/>
      <c r="C494" s="65"/>
      <c r="D494" s="65"/>
      <c r="E494" s="65"/>
    </row>
    <row r="495" spans="1:6">
      <c r="A495" s="65"/>
      <c r="B495" s="65"/>
      <c r="C495" s="65"/>
      <c r="D495" s="65"/>
      <c r="E495" s="65"/>
    </row>
    <row r="496" spans="1:6">
      <c r="A496" s="65"/>
      <c r="B496" s="65"/>
      <c r="C496" s="65"/>
      <c r="D496" s="65"/>
      <c r="E496" s="65"/>
    </row>
    <row r="497" spans="1:5">
      <c r="A497" s="65"/>
      <c r="B497" s="65"/>
      <c r="C497" s="65"/>
      <c r="D497" s="65"/>
      <c r="E497" s="65"/>
    </row>
    <row r="498" spans="1:5">
      <c r="A498" s="65"/>
      <c r="B498" s="65"/>
      <c r="C498" s="65"/>
      <c r="D498" s="65"/>
      <c r="E498" s="65"/>
    </row>
    <row r="499" spans="1:5">
      <c r="A499" s="65"/>
      <c r="B499" s="65"/>
      <c r="C499" s="65"/>
      <c r="D499" s="65"/>
      <c r="E499" s="65"/>
    </row>
    <row r="500" spans="1:5">
      <c r="A500" s="65"/>
      <c r="B500" s="65"/>
      <c r="C500" s="65"/>
      <c r="D500" s="65"/>
      <c r="E500" s="65"/>
    </row>
    <row r="501" spans="1:5">
      <c r="A501" s="65"/>
      <c r="B501" s="65"/>
      <c r="C501" s="65"/>
      <c r="D501" s="65"/>
      <c r="E501" s="65"/>
    </row>
    <row r="502" spans="1:5">
      <c r="A502" s="65"/>
      <c r="B502" s="65"/>
      <c r="C502" s="65"/>
      <c r="D502" s="65"/>
      <c r="E502" s="65"/>
    </row>
    <row r="503" spans="1:5">
      <c r="A503" s="65"/>
      <c r="B503" s="65"/>
      <c r="C503" s="65"/>
      <c r="D503" s="65"/>
      <c r="E503" s="65"/>
    </row>
    <row r="504" spans="1:5">
      <c r="A504" s="65"/>
      <c r="B504" s="65"/>
      <c r="C504" s="65"/>
      <c r="D504" s="65"/>
      <c r="E504" s="65"/>
    </row>
    <row r="505" spans="1:5">
      <c r="A505" s="65"/>
      <c r="B505" s="65"/>
      <c r="C505" s="65"/>
      <c r="D505" s="65"/>
      <c r="E505" s="65"/>
    </row>
    <row r="506" spans="1:5">
      <c r="A506" s="65"/>
      <c r="B506" s="65"/>
      <c r="C506" s="65"/>
      <c r="D506" s="65"/>
      <c r="E506" s="65"/>
    </row>
    <row r="507" spans="1:5">
      <c r="A507" s="65"/>
      <c r="B507" s="65"/>
      <c r="C507" s="65"/>
      <c r="D507" s="65"/>
      <c r="E507" s="65"/>
    </row>
    <row r="508" spans="1:5">
      <c r="A508" s="65"/>
      <c r="B508" s="65"/>
      <c r="C508" s="65"/>
      <c r="D508" s="65"/>
      <c r="E508" s="65"/>
    </row>
    <row r="509" spans="1:5">
      <c r="A509" s="65"/>
      <c r="B509" s="65"/>
      <c r="C509" s="65"/>
      <c r="D509" s="65"/>
      <c r="E509" s="65"/>
    </row>
    <row r="510" spans="1:5">
      <c r="A510" s="65"/>
      <c r="B510" s="65"/>
      <c r="C510" s="65"/>
      <c r="D510" s="65"/>
      <c r="E510" s="65"/>
    </row>
    <row r="511" spans="1:5">
      <c r="A511" s="65"/>
      <c r="B511" s="65"/>
      <c r="C511" s="65"/>
      <c r="D511" s="65"/>
      <c r="E511" s="65"/>
    </row>
    <row r="512" spans="1:5">
      <c r="A512" s="65"/>
      <c r="B512" s="65"/>
      <c r="C512" s="65"/>
      <c r="D512" s="65"/>
      <c r="E512" s="65"/>
    </row>
    <row r="513" spans="1:5">
      <c r="A513" s="65"/>
      <c r="B513" s="65"/>
      <c r="C513" s="65"/>
      <c r="D513" s="65"/>
      <c r="E513" s="65"/>
    </row>
    <row r="514" spans="1:5" ht="96.75" customHeight="1">
      <c r="A514" s="65"/>
      <c r="B514" s="65"/>
      <c r="C514" s="65"/>
      <c r="D514" s="65"/>
      <c r="E514" s="65"/>
    </row>
    <row r="515" spans="1:5" ht="267.75" customHeight="1">
      <c r="A515" s="65"/>
      <c r="B515" s="65"/>
      <c r="C515" s="65"/>
      <c r="D515" s="65"/>
      <c r="E515" s="65"/>
    </row>
    <row r="516" spans="1:5" ht="15" customHeight="1">
      <c r="A516" s="66" t="s">
        <v>167</v>
      </c>
      <c r="B516" s="66"/>
      <c r="C516" s="66"/>
      <c r="D516" s="67"/>
      <c r="E516" s="68">
        <v>63390.13</v>
      </c>
    </row>
    <row r="517" spans="1:5">
      <c r="A517" s="62"/>
      <c r="B517" s="62"/>
      <c r="C517" s="62"/>
      <c r="D517" s="55"/>
      <c r="E517" s="5"/>
    </row>
    <row r="518" spans="1:5">
      <c r="A518" s="62" t="s">
        <v>1186</v>
      </c>
      <c r="B518" s="62"/>
      <c r="C518" s="62"/>
      <c r="D518" s="48" t="s">
        <v>176</v>
      </c>
      <c r="E518" s="5">
        <v>591014.19999999995</v>
      </c>
    </row>
    <row r="519" spans="1:5">
      <c r="A519" s="62" t="s">
        <v>283</v>
      </c>
      <c r="B519" s="62"/>
      <c r="C519" s="62"/>
      <c r="D519" s="48" t="s">
        <v>111</v>
      </c>
      <c r="E519" s="5">
        <v>375518.76</v>
      </c>
    </row>
    <row r="520" spans="1:5">
      <c r="A520" s="62" t="s">
        <v>112</v>
      </c>
      <c r="B520" s="62"/>
      <c r="C520" s="62"/>
      <c r="D520" s="48" t="s">
        <v>111</v>
      </c>
      <c r="E520" s="5">
        <v>123824.93</v>
      </c>
    </row>
    <row r="521" spans="1:5">
      <c r="A521" s="62" t="s">
        <v>143</v>
      </c>
      <c r="B521" s="62"/>
      <c r="C521" s="62"/>
      <c r="D521" s="48" t="s">
        <v>173</v>
      </c>
      <c r="E521" s="5">
        <v>121477.58</v>
      </c>
    </row>
    <row r="522" spans="1:5">
      <c r="A522" s="62" t="s">
        <v>194</v>
      </c>
      <c r="B522" s="62"/>
      <c r="C522" s="62"/>
      <c r="D522" s="48" t="s">
        <v>657</v>
      </c>
      <c r="E522" s="5">
        <v>111449.01</v>
      </c>
    </row>
    <row r="523" spans="1:5">
      <c r="A523" s="62" t="s">
        <v>120</v>
      </c>
      <c r="B523" s="62"/>
      <c r="C523" s="62"/>
      <c r="D523" s="48" t="s">
        <v>290</v>
      </c>
      <c r="E523" s="5">
        <v>92710.7</v>
      </c>
    </row>
    <row r="524" spans="1:5">
      <c r="A524" s="62" t="s">
        <v>244</v>
      </c>
      <c r="B524" s="62"/>
      <c r="C524" s="62"/>
      <c r="D524" s="48" t="s">
        <v>657</v>
      </c>
      <c r="E524" s="5">
        <v>84000</v>
      </c>
    </row>
    <row r="525" spans="1:5">
      <c r="A525" s="62" t="s">
        <v>1102</v>
      </c>
      <c r="B525" s="62"/>
      <c r="C525" s="62"/>
      <c r="D525" s="48" t="s">
        <v>117</v>
      </c>
      <c r="E525" s="5">
        <v>76990.44</v>
      </c>
    </row>
    <row r="526" spans="1:5">
      <c r="A526" s="62" t="s">
        <v>215</v>
      </c>
      <c r="B526" s="62"/>
      <c r="C526" s="62"/>
      <c r="D526" s="48" t="s">
        <v>117</v>
      </c>
      <c r="E526" s="5">
        <v>65238.22</v>
      </c>
    </row>
    <row r="527" spans="1:5">
      <c r="A527" s="62" t="s">
        <v>113</v>
      </c>
      <c r="B527" s="62"/>
      <c r="C527" s="62"/>
      <c r="D527" s="48" t="s">
        <v>114</v>
      </c>
      <c r="E527" s="5">
        <v>60807.4</v>
      </c>
    </row>
    <row r="528" spans="1:5">
      <c r="A528" s="62" t="s">
        <v>336</v>
      </c>
      <c r="B528" s="62"/>
      <c r="C528" s="62"/>
      <c r="D528" s="48" t="s">
        <v>173</v>
      </c>
      <c r="E528" s="5">
        <v>53012</v>
      </c>
    </row>
    <row r="529" spans="1:5">
      <c r="A529" s="62" t="s">
        <v>188</v>
      </c>
      <c r="B529" s="62"/>
      <c r="C529" s="62"/>
      <c r="D529" s="48" t="s">
        <v>657</v>
      </c>
      <c r="E529" s="5">
        <v>51402.54</v>
      </c>
    </row>
    <row r="530" spans="1:5">
      <c r="A530" s="62" t="s">
        <v>186</v>
      </c>
      <c r="B530" s="62"/>
      <c r="C530" s="62"/>
      <c r="D530" s="48" t="s">
        <v>657</v>
      </c>
      <c r="E530" s="5">
        <v>50000.04</v>
      </c>
    </row>
    <row r="531" spans="1:5">
      <c r="A531" s="62" t="s">
        <v>284</v>
      </c>
      <c r="B531" s="62"/>
      <c r="C531" s="62"/>
      <c r="D531" s="48" t="s">
        <v>111</v>
      </c>
      <c r="E531" s="5">
        <v>43067.28</v>
      </c>
    </row>
    <row r="532" spans="1:5">
      <c r="A532" s="62" t="s">
        <v>294</v>
      </c>
      <c r="B532" s="62"/>
      <c r="C532" s="62"/>
      <c r="D532" s="48" t="s">
        <v>611</v>
      </c>
      <c r="E532" s="5">
        <v>39278.300000000003</v>
      </c>
    </row>
    <row r="533" spans="1:5">
      <c r="A533" s="62" t="s">
        <v>298</v>
      </c>
      <c r="B533" s="62"/>
      <c r="C533" s="62"/>
      <c r="D533" s="48" t="s">
        <v>295</v>
      </c>
      <c r="E533" s="5">
        <v>35562.699999999997</v>
      </c>
    </row>
    <row r="534" spans="1:5">
      <c r="A534" s="62" t="s">
        <v>141</v>
      </c>
      <c r="B534" s="62"/>
      <c r="C534" s="62"/>
      <c r="D534" s="48" t="s">
        <v>111</v>
      </c>
      <c r="E534" s="5">
        <v>35253.949999999997</v>
      </c>
    </row>
    <row r="535" spans="1:5">
      <c r="A535" s="62" t="s">
        <v>492</v>
      </c>
      <c r="B535" s="62"/>
      <c r="C535" s="62"/>
      <c r="D535" s="48" t="s">
        <v>111</v>
      </c>
      <c r="E535" s="5">
        <v>33000</v>
      </c>
    </row>
    <row r="536" spans="1:5">
      <c r="A536" s="62" t="s">
        <v>317</v>
      </c>
      <c r="B536" s="62"/>
      <c r="C536" s="62"/>
      <c r="D536" s="48" t="s">
        <v>117</v>
      </c>
      <c r="E536" s="5">
        <v>29130</v>
      </c>
    </row>
    <row r="537" spans="1:5">
      <c r="A537" s="62" t="s">
        <v>271</v>
      </c>
      <c r="B537" s="62"/>
      <c r="C537" s="62"/>
      <c r="D537" s="48" t="s">
        <v>117</v>
      </c>
      <c r="E537" s="5">
        <v>27084.720000000001</v>
      </c>
    </row>
    <row r="538" spans="1:5">
      <c r="A538" s="62" t="s">
        <v>236</v>
      </c>
      <c r="B538" s="57"/>
      <c r="C538" s="55"/>
      <c r="D538" s="62" t="s">
        <v>117</v>
      </c>
      <c r="E538" s="69">
        <v>26926.2</v>
      </c>
    </row>
    <row r="539" spans="1:5">
      <c r="A539" s="14" t="s">
        <v>130</v>
      </c>
      <c r="B539" s="14"/>
      <c r="C539" s="14"/>
      <c r="D539" s="1" t="s">
        <v>173</v>
      </c>
      <c r="E539" s="6">
        <v>21662.13</v>
      </c>
    </row>
    <row r="540" spans="1:5">
      <c r="A540" s="14" t="s">
        <v>210</v>
      </c>
      <c r="B540" s="14"/>
      <c r="C540" s="14"/>
      <c r="D540" s="1" t="s">
        <v>144</v>
      </c>
      <c r="E540" s="6">
        <v>20207.240000000002</v>
      </c>
    </row>
    <row r="541" spans="1:5">
      <c r="A541" s="14" t="s">
        <v>142</v>
      </c>
      <c r="B541" s="14"/>
      <c r="C541" s="14"/>
      <c r="D541" s="1" t="s">
        <v>111</v>
      </c>
      <c r="E541" s="6">
        <v>17337.79</v>
      </c>
    </row>
    <row r="542" spans="1:5">
      <c r="A542" s="14" t="s">
        <v>184</v>
      </c>
      <c r="B542" s="14"/>
      <c r="C542" s="14"/>
      <c r="D542" s="1" t="s">
        <v>111</v>
      </c>
      <c r="E542" s="6">
        <v>17265</v>
      </c>
    </row>
    <row r="543" spans="1:5">
      <c r="A543" s="14" t="s">
        <v>857</v>
      </c>
      <c r="B543" s="14"/>
      <c r="C543" s="14"/>
      <c r="D543" s="1" t="s">
        <v>111</v>
      </c>
      <c r="E543" s="6">
        <v>16186</v>
      </c>
    </row>
    <row r="544" spans="1:5">
      <c r="A544" s="14" t="s">
        <v>262</v>
      </c>
      <c r="B544" s="14"/>
      <c r="C544" s="14"/>
      <c r="D544" s="1" t="s">
        <v>111</v>
      </c>
      <c r="E544" s="6">
        <v>15992.15</v>
      </c>
    </row>
    <row r="545" spans="1:5">
      <c r="A545" s="14" t="s">
        <v>1187</v>
      </c>
      <c r="B545" s="14"/>
      <c r="C545" s="14"/>
      <c r="D545" s="1" t="s">
        <v>657</v>
      </c>
      <c r="E545" s="6">
        <v>16666.7</v>
      </c>
    </row>
    <row r="546" spans="1:5">
      <c r="A546" s="14" t="s">
        <v>1188</v>
      </c>
      <c r="B546" s="14"/>
      <c r="C546" s="14"/>
      <c r="D546" s="1" t="s">
        <v>611</v>
      </c>
      <c r="E546" s="6">
        <v>16419.68</v>
      </c>
    </row>
    <row r="547" spans="1:5">
      <c r="A547" s="14" t="s">
        <v>217</v>
      </c>
      <c r="B547" s="14"/>
      <c r="C547" s="14"/>
      <c r="D547" s="1" t="s">
        <v>173</v>
      </c>
      <c r="E547" s="6">
        <v>15829</v>
      </c>
    </row>
    <row r="548" spans="1:5">
      <c r="A548" s="14" t="s">
        <v>242</v>
      </c>
      <c r="B548" s="14"/>
      <c r="C548" s="14"/>
      <c r="D548" s="1" t="s">
        <v>657</v>
      </c>
      <c r="E548" s="6">
        <v>15600</v>
      </c>
    </row>
    <row r="549" spans="1:5">
      <c r="A549" s="14" t="s">
        <v>1189</v>
      </c>
      <c r="B549" s="14"/>
      <c r="C549" s="14"/>
      <c r="D549" s="1" t="s">
        <v>111</v>
      </c>
      <c r="E549" s="6">
        <v>6344.4</v>
      </c>
    </row>
    <row r="550" spans="1:5">
      <c r="A550" s="14" t="s">
        <v>282</v>
      </c>
      <c r="B550" s="14"/>
      <c r="C550" s="14"/>
      <c r="D550" s="1" t="s">
        <v>111</v>
      </c>
      <c r="E550" s="6">
        <v>15504</v>
      </c>
    </row>
    <row r="551" spans="1:5">
      <c r="A551" s="14" t="s">
        <v>229</v>
      </c>
      <c r="B551" s="14"/>
      <c r="C551" s="14"/>
      <c r="D551" s="1" t="s">
        <v>173</v>
      </c>
      <c r="E551" s="6">
        <v>14535</v>
      </c>
    </row>
    <row r="552" spans="1:5">
      <c r="A552" s="14" t="s">
        <v>256</v>
      </c>
      <c r="B552" s="14"/>
      <c r="C552" s="14"/>
      <c r="D552" s="1" t="s">
        <v>117</v>
      </c>
      <c r="E552" s="6">
        <v>14116.56</v>
      </c>
    </row>
    <row r="553" spans="1:5">
      <c r="A553" s="14" t="s">
        <v>138</v>
      </c>
      <c r="B553" s="14"/>
      <c r="C553" s="14"/>
      <c r="D553" s="1" t="s">
        <v>173</v>
      </c>
      <c r="E553" s="6">
        <v>13919.76</v>
      </c>
    </row>
    <row r="554" spans="1:5">
      <c r="A554" s="14" t="s">
        <v>190</v>
      </c>
      <c r="B554" s="14"/>
      <c r="C554" s="14"/>
      <c r="D554" s="1" t="s">
        <v>111</v>
      </c>
      <c r="E554" s="6">
        <v>13813</v>
      </c>
    </row>
    <row r="555" spans="1:5">
      <c r="A555" s="14" t="s">
        <v>307</v>
      </c>
      <c r="B555" s="14"/>
      <c r="C555" s="14"/>
      <c r="D555" s="1" t="s">
        <v>657</v>
      </c>
      <c r="E555" s="6">
        <v>12600.25</v>
      </c>
    </row>
    <row r="556" spans="1:5">
      <c r="A556" s="14" t="s">
        <v>288</v>
      </c>
      <c r="B556" s="14"/>
      <c r="C556" s="14"/>
      <c r="D556" s="1" t="s">
        <v>295</v>
      </c>
      <c r="E556" s="6">
        <v>12569.88</v>
      </c>
    </row>
    <row r="557" spans="1:5">
      <c r="A557" s="14" t="s">
        <v>216</v>
      </c>
      <c r="B557" s="14"/>
      <c r="C557" s="14"/>
      <c r="D557" s="1" t="s">
        <v>173</v>
      </c>
      <c r="E557" s="6">
        <v>12243</v>
      </c>
    </row>
    <row r="558" spans="1:5">
      <c r="A558" s="14" t="s">
        <v>255</v>
      </c>
      <c r="B558" s="14"/>
      <c r="C558" s="14"/>
      <c r="D558" s="1" t="s">
        <v>111</v>
      </c>
      <c r="E558" s="6">
        <v>11910.6</v>
      </c>
    </row>
    <row r="559" spans="1:5">
      <c r="A559" s="14" t="s">
        <v>228</v>
      </c>
      <c r="B559" s="14"/>
      <c r="C559" s="14"/>
      <c r="D559" s="1" t="s">
        <v>657</v>
      </c>
      <c r="E559" s="6">
        <v>11469.98</v>
      </c>
    </row>
    <row r="560" spans="1:5">
      <c r="A560" s="14" t="s">
        <v>341</v>
      </c>
      <c r="B560" s="14"/>
      <c r="C560" s="14"/>
      <c r="D560" s="1" t="s">
        <v>111</v>
      </c>
      <c r="E560" s="6">
        <v>11408.78</v>
      </c>
    </row>
    <row r="561" spans="1:5">
      <c r="A561" s="14" t="s">
        <v>145</v>
      </c>
      <c r="B561" s="14"/>
      <c r="C561" s="14"/>
      <c r="D561" s="1" t="s">
        <v>114</v>
      </c>
      <c r="E561" s="6">
        <v>11279.71</v>
      </c>
    </row>
    <row r="562" spans="1:5">
      <c r="A562" s="14" t="s">
        <v>213</v>
      </c>
      <c r="B562" s="14"/>
      <c r="C562" s="14"/>
      <c r="D562" s="1" t="s">
        <v>117</v>
      </c>
      <c r="E562" s="6">
        <v>10950</v>
      </c>
    </row>
    <row r="563" spans="1:5">
      <c r="A563" s="14" t="s">
        <v>1190</v>
      </c>
      <c r="B563" s="14"/>
      <c r="C563" s="14"/>
      <c r="D563" s="1" t="s">
        <v>200</v>
      </c>
      <c r="E563" s="6">
        <v>9623.48</v>
      </c>
    </row>
    <row r="564" spans="1:5">
      <c r="A564" s="14" t="s">
        <v>195</v>
      </c>
      <c r="B564" s="14"/>
      <c r="C564" s="14"/>
      <c r="D564" s="1" t="s">
        <v>117</v>
      </c>
      <c r="E564" s="6">
        <v>9403.09</v>
      </c>
    </row>
    <row r="565" spans="1:5">
      <c r="A565" s="14" t="s">
        <v>320</v>
      </c>
      <c r="B565" s="14"/>
      <c r="C565" s="14"/>
      <c r="D565" s="1" t="s">
        <v>117</v>
      </c>
      <c r="E565" s="6">
        <v>9047.2199999999993</v>
      </c>
    </row>
    <row r="566" spans="1:5">
      <c r="A566" s="14" t="s">
        <v>304</v>
      </c>
      <c r="B566" s="14"/>
      <c r="C566" s="14"/>
      <c r="D566" s="1" t="s">
        <v>657</v>
      </c>
      <c r="E566" s="6">
        <v>8300</v>
      </c>
    </row>
    <row r="567" spans="1:5">
      <c r="A567" s="14" t="s">
        <v>1191</v>
      </c>
      <c r="B567" s="14"/>
      <c r="C567" s="14"/>
      <c r="D567" s="1" t="s">
        <v>657</v>
      </c>
      <c r="E567" s="6">
        <v>8039.05</v>
      </c>
    </row>
    <row r="568" spans="1:5">
      <c r="A568" s="14" t="s">
        <v>505</v>
      </c>
      <c r="B568" s="14"/>
      <c r="C568" s="14"/>
      <c r="D568" s="1" t="s">
        <v>117</v>
      </c>
      <c r="E568" s="6">
        <v>7941.33</v>
      </c>
    </row>
    <row r="569" spans="1:5">
      <c r="A569" s="14" t="s">
        <v>260</v>
      </c>
      <c r="B569" s="14"/>
      <c r="C569" s="14"/>
      <c r="D569" s="1" t="s">
        <v>200</v>
      </c>
      <c r="E569" s="6">
        <v>7651.81</v>
      </c>
    </row>
    <row r="570" spans="1:5">
      <c r="A570" s="14" t="s">
        <v>133</v>
      </c>
      <c r="B570" s="14"/>
      <c r="C570" s="14"/>
      <c r="D570" s="1" t="s">
        <v>197</v>
      </c>
      <c r="E570" s="6">
        <v>7616.79</v>
      </c>
    </row>
    <row r="571" spans="1:5">
      <c r="A571" s="14" t="s">
        <v>326</v>
      </c>
      <c r="B571" s="14"/>
      <c r="C571" s="14"/>
      <c r="D571" s="1" t="s">
        <v>117</v>
      </c>
      <c r="E571" s="6">
        <v>7231.59</v>
      </c>
    </row>
    <row r="572" spans="1:5">
      <c r="A572" s="14" t="s">
        <v>132</v>
      </c>
      <c r="B572" s="14"/>
      <c r="C572" s="14"/>
      <c r="D572" s="1" t="s">
        <v>117</v>
      </c>
      <c r="E572" s="6">
        <v>7002</v>
      </c>
    </row>
    <row r="573" spans="1:5">
      <c r="A573" s="14" t="s">
        <v>222</v>
      </c>
      <c r="B573" s="14"/>
      <c r="C573" s="14"/>
      <c r="D573" s="1" t="s">
        <v>657</v>
      </c>
      <c r="E573" s="6">
        <v>6943.84</v>
      </c>
    </row>
    <row r="574" spans="1:5">
      <c r="A574" s="14" t="s">
        <v>119</v>
      </c>
      <c r="B574" s="14"/>
      <c r="C574" s="14"/>
      <c r="D574" s="1" t="s">
        <v>111</v>
      </c>
      <c r="E574" s="6">
        <v>6738.15</v>
      </c>
    </row>
    <row r="575" spans="1:5">
      <c r="A575" s="14" t="s">
        <v>330</v>
      </c>
      <c r="B575" s="14"/>
      <c r="C575" s="14"/>
      <c r="D575" s="1" t="s">
        <v>657</v>
      </c>
      <c r="E575" s="6">
        <v>6267.84</v>
      </c>
    </row>
    <row r="576" spans="1:5">
      <c r="A576" s="14" t="s">
        <v>125</v>
      </c>
      <c r="B576" s="14"/>
      <c r="C576" s="14"/>
      <c r="D576" s="1" t="s">
        <v>173</v>
      </c>
      <c r="E576" s="6">
        <v>5872.08</v>
      </c>
    </row>
    <row r="577" spans="1:5">
      <c r="A577" s="14" t="s">
        <v>315</v>
      </c>
      <c r="B577" s="14"/>
      <c r="C577" s="14"/>
      <c r="D577" s="1" t="s">
        <v>611</v>
      </c>
      <c r="E577" s="6">
        <v>5729.79</v>
      </c>
    </row>
    <row r="578" spans="1:5">
      <c r="A578" s="14" t="s">
        <v>223</v>
      </c>
      <c r="B578" s="14"/>
      <c r="C578" s="14"/>
      <c r="D578" s="1" t="s">
        <v>211</v>
      </c>
      <c r="E578" s="6">
        <v>5585.48</v>
      </c>
    </row>
    <row r="579" spans="1:5">
      <c r="A579" s="14" t="s">
        <v>1192</v>
      </c>
      <c r="B579" s="14"/>
      <c r="C579" s="14"/>
      <c r="D579" s="1" t="s">
        <v>200</v>
      </c>
      <c r="E579" s="6">
        <v>5370.83</v>
      </c>
    </row>
    <row r="580" spans="1:5">
      <c r="A580" s="14" t="s">
        <v>340</v>
      </c>
      <c r="B580" s="14"/>
      <c r="C580" s="14"/>
      <c r="D580" s="1" t="s">
        <v>1256</v>
      </c>
      <c r="E580" s="6">
        <v>5276.77</v>
      </c>
    </row>
    <row r="581" spans="1:5">
      <c r="A581" s="14" t="s">
        <v>169</v>
      </c>
      <c r="B581" s="14"/>
      <c r="C581" s="14"/>
      <c r="D581" s="1" t="s">
        <v>657</v>
      </c>
      <c r="E581" s="6">
        <v>5082.1099999999997</v>
      </c>
    </row>
    <row r="582" spans="1:5">
      <c r="A582" s="14" t="s">
        <v>276</v>
      </c>
      <c r="B582" s="14"/>
      <c r="C582" s="14"/>
      <c r="D582" s="1" t="s">
        <v>657</v>
      </c>
      <c r="E582" s="6">
        <v>5000.04</v>
      </c>
    </row>
    <row r="583" spans="1:5">
      <c r="A583" s="14" t="s">
        <v>1162</v>
      </c>
      <c r="B583" s="14"/>
      <c r="C583" s="14"/>
      <c r="D583" s="1" t="s">
        <v>111</v>
      </c>
      <c r="E583" s="6">
        <v>5000</v>
      </c>
    </row>
    <row r="584" spans="1:5">
      <c r="A584" s="14" t="s">
        <v>136</v>
      </c>
      <c r="B584" s="14"/>
      <c r="C584" s="14"/>
      <c r="D584" s="1" t="s">
        <v>197</v>
      </c>
      <c r="E584" s="6">
        <v>4969.01</v>
      </c>
    </row>
    <row r="585" spans="1:5">
      <c r="A585" s="14" t="s">
        <v>235</v>
      </c>
      <c r="B585" s="14"/>
      <c r="C585" s="14"/>
      <c r="D585" s="1" t="s">
        <v>111</v>
      </c>
      <c r="E585" s="6">
        <v>4901.51</v>
      </c>
    </row>
    <row r="586" spans="1:5">
      <c r="A586" s="14" t="s">
        <v>338</v>
      </c>
      <c r="B586" s="14"/>
      <c r="C586" s="14"/>
      <c r="D586" s="1" t="s">
        <v>295</v>
      </c>
      <c r="E586" s="6">
        <v>4804</v>
      </c>
    </row>
    <row r="587" spans="1:5">
      <c r="A587" s="14" t="s">
        <v>342</v>
      </c>
      <c r="B587" s="14"/>
      <c r="C587" s="14"/>
      <c r="D587" s="1" t="s">
        <v>657</v>
      </c>
      <c r="E587" s="6">
        <v>4800</v>
      </c>
    </row>
    <row r="588" spans="1:5">
      <c r="A588" s="14" t="s">
        <v>327</v>
      </c>
      <c r="B588" s="14"/>
      <c r="C588" s="14"/>
      <c r="D588" s="1" t="s">
        <v>173</v>
      </c>
      <c r="E588" s="6">
        <v>4665.8999999999996</v>
      </c>
    </row>
    <row r="589" spans="1:5">
      <c r="A589" s="14" t="s">
        <v>270</v>
      </c>
      <c r="B589" s="14"/>
      <c r="C589" s="14"/>
      <c r="D589" s="1" t="s">
        <v>200</v>
      </c>
      <c r="E589" s="6">
        <v>4658</v>
      </c>
    </row>
    <row r="590" spans="1:5">
      <c r="A590" s="14" t="s">
        <v>248</v>
      </c>
      <c r="B590" s="14"/>
      <c r="C590" s="14"/>
      <c r="D590" s="1" t="s">
        <v>173</v>
      </c>
      <c r="E590" s="6">
        <v>4640</v>
      </c>
    </row>
    <row r="591" spans="1:5">
      <c r="A591" s="14" t="s">
        <v>1193</v>
      </c>
      <c r="B591" s="14"/>
      <c r="C591" s="14"/>
      <c r="D591" s="1" t="s">
        <v>117</v>
      </c>
      <c r="E591" s="6">
        <v>4220</v>
      </c>
    </row>
    <row r="592" spans="1:5">
      <c r="A592" s="14" t="s">
        <v>305</v>
      </c>
      <c r="B592" s="14"/>
      <c r="C592" s="14"/>
      <c r="D592" s="1" t="s">
        <v>111</v>
      </c>
      <c r="E592" s="6">
        <v>4100</v>
      </c>
    </row>
    <row r="593" spans="1:5">
      <c r="A593" s="14" t="s">
        <v>224</v>
      </c>
      <c r="B593" s="14"/>
      <c r="C593" s="14"/>
      <c r="D593" s="1" t="s">
        <v>114</v>
      </c>
      <c r="E593" s="6">
        <v>4072</v>
      </c>
    </row>
    <row r="594" spans="1:5">
      <c r="A594" s="14" t="s">
        <v>1194</v>
      </c>
      <c r="B594" s="14"/>
      <c r="C594" s="14"/>
      <c r="D594" s="1" t="s">
        <v>111</v>
      </c>
      <c r="E594" s="6">
        <v>3700</v>
      </c>
    </row>
    <row r="595" spans="1:5">
      <c r="A595" s="14" t="s">
        <v>278</v>
      </c>
      <c r="B595" s="14"/>
      <c r="C595" s="14"/>
      <c r="D595" s="1" t="s">
        <v>117</v>
      </c>
      <c r="E595" s="6">
        <v>3690</v>
      </c>
    </row>
    <row r="596" spans="1:5">
      <c r="A596" s="14" t="s">
        <v>268</v>
      </c>
      <c r="B596" s="14"/>
      <c r="C596" s="14"/>
      <c r="D596" s="1" t="s">
        <v>200</v>
      </c>
      <c r="E596" s="6">
        <v>3550</v>
      </c>
    </row>
    <row r="597" spans="1:5">
      <c r="A597" s="14" t="s">
        <v>245</v>
      </c>
      <c r="B597" s="14"/>
      <c r="C597" s="14"/>
      <c r="D597" s="1" t="s">
        <v>657</v>
      </c>
      <c r="E597" s="6">
        <v>3537.36</v>
      </c>
    </row>
    <row r="598" spans="1:5">
      <c r="A598" s="14" t="s">
        <v>343</v>
      </c>
      <c r="B598" s="14"/>
      <c r="C598" s="14"/>
      <c r="D598" s="1" t="s">
        <v>657</v>
      </c>
      <c r="E598" s="6">
        <v>3500</v>
      </c>
    </row>
    <row r="599" spans="1:5">
      <c r="A599" s="14" t="s">
        <v>325</v>
      </c>
      <c r="B599" s="14"/>
      <c r="C599" s="14"/>
      <c r="D599" s="1" t="s">
        <v>204</v>
      </c>
      <c r="E599" s="6">
        <v>3444.92</v>
      </c>
    </row>
    <row r="600" spans="1:5">
      <c r="A600" s="14" t="s">
        <v>1195</v>
      </c>
      <c r="B600" s="14"/>
      <c r="C600" s="14"/>
      <c r="D600" s="1" t="s">
        <v>200</v>
      </c>
      <c r="E600" s="6">
        <v>3389.65</v>
      </c>
    </row>
    <row r="601" spans="1:5">
      <c r="A601" s="14" t="s">
        <v>1196</v>
      </c>
      <c r="B601" s="14"/>
      <c r="C601" s="14"/>
      <c r="D601" s="1" t="s">
        <v>611</v>
      </c>
      <c r="E601" s="6">
        <v>3139.73</v>
      </c>
    </row>
    <row r="602" spans="1:5">
      <c r="A602" s="14" t="s">
        <v>170</v>
      </c>
      <c r="B602" s="14"/>
      <c r="C602" s="14"/>
      <c r="D602" s="1" t="s">
        <v>111</v>
      </c>
      <c r="E602" s="6">
        <v>3000</v>
      </c>
    </row>
    <row r="603" spans="1:5">
      <c r="A603" s="14" t="s">
        <v>292</v>
      </c>
      <c r="B603" s="14"/>
      <c r="C603" s="14"/>
      <c r="D603" s="1" t="s">
        <v>111</v>
      </c>
      <c r="E603" s="6">
        <v>2966.4</v>
      </c>
    </row>
    <row r="604" spans="1:5">
      <c r="A604" s="14" t="s">
        <v>339</v>
      </c>
      <c r="B604" s="14"/>
      <c r="C604" s="14"/>
      <c r="D604" s="1" t="s">
        <v>117</v>
      </c>
      <c r="E604" s="6">
        <v>2704.17</v>
      </c>
    </row>
    <row r="605" spans="1:5">
      <c r="A605" s="14" t="s">
        <v>177</v>
      </c>
      <c r="B605" s="14"/>
      <c r="C605" s="14"/>
      <c r="D605" s="1" t="s">
        <v>611</v>
      </c>
      <c r="E605" s="6">
        <v>2552.65</v>
      </c>
    </row>
    <row r="606" spans="1:5">
      <c r="A606" s="14" t="s">
        <v>1197</v>
      </c>
      <c r="B606" s="14"/>
      <c r="C606" s="14"/>
      <c r="D606" s="1" t="s">
        <v>263</v>
      </c>
      <c r="E606" s="6">
        <v>2500</v>
      </c>
    </row>
    <row r="607" spans="1:5">
      <c r="A607" s="14" t="s">
        <v>306</v>
      </c>
      <c r="B607" s="14"/>
      <c r="C607" s="14"/>
      <c r="D607" s="1" t="s">
        <v>657</v>
      </c>
      <c r="E607" s="6">
        <v>2400</v>
      </c>
    </row>
    <row r="608" spans="1:5">
      <c r="A608" s="14" t="s">
        <v>337</v>
      </c>
      <c r="B608" s="14"/>
      <c r="C608" s="14"/>
      <c r="D608" s="1" t="s">
        <v>200</v>
      </c>
      <c r="E608" s="6">
        <v>2355</v>
      </c>
    </row>
    <row r="609" spans="1:5">
      <c r="A609" s="14" t="s">
        <v>230</v>
      </c>
      <c r="B609" s="14"/>
      <c r="C609" s="14"/>
      <c r="D609" s="1" t="s">
        <v>611</v>
      </c>
      <c r="E609" s="6">
        <v>2346.6799999999998</v>
      </c>
    </row>
    <row r="610" spans="1:5">
      <c r="A610" s="14" t="s">
        <v>189</v>
      </c>
      <c r="B610" s="14"/>
      <c r="C610" s="14"/>
      <c r="D610" s="1" t="s">
        <v>178</v>
      </c>
      <c r="E610" s="6">
        <v>2345</v>
      </c>
    </row>
    <row r="611" spans="1:5">
      <c r="A611" s="14" t="s">
        <v>344</v>
      </c>
      <c r="B611" s="14"/>
      <c r="C611" s="14"/>
      <c r="D611" s="1" t="s">
        <v>117</v>
      </c>
      <c r="E611" s="6">
        <v>2301.66</v>
      </c>
    </row>
    <row r="612" spans="1:5">
      <c r="A612" s="14" t="s">
        <v>300</v>
      </c>
      <c r="B612" s="14"/>
      <c r="C612" s="14"/>
      <c r="D612" s="1" t="s">
        <v>657</v>
      </c>
      <c r="E612" s="6">
        <v>2296.4299999999998</v>
      </c>
    </row>
    <row r="613" spans="1:5">
      <c r="A613" s="14" t="s">
        <v>191</v>
      </c>
      <c r="B613" s="14"/>
      <c r="C613" s="14"/>
      <c r="D613" s="1" t="s">
        <v>657</v>
      </c>
      <c r="E613" s="6">
        <v>2167.9</v>
      </c>
    </row>
    <row r="614" spans="1:5">
      <c r="A614" s="14" t="s">
        <v>207</v>
      </c>
      <c r="B614" s="14"/>
      <c r="C614" s="14"/>
      <c r="D614" s="1" t="s">
        <v>657</v>
      </c>
      <c r="E614" s="6">
        <v>2000</v>
      </c>
    </row>
    <row r="615" spans="1:5">
      <c r="A615" s="14" t="s">
        <v>272</v>
      </c>
      <c r="B615" s="14"/>
      <c r="C615" s="14"/>
      <c r="D615" s="1" t="s">
        <v>117</v>
      </c>
      <c r="E615" s="6">
        <v>1984.85</v>
      </c>
    </row>
    <row r="616" spans="1:5">
      <c r="A616" s="14" t="s">
        <v>1198</v>
      </c>
      <c r="B616" s="14"/>
      <c r="C616" s="14"/>
      <c r="D616" s="1" t="s">
        <v>200</v>
      </c>
      <c r="E616" s="6">
        <v>1938.02</v>
      </c>
    </row>
    <row r="617" spans="1:5">
      <c r="A617" s="14" t="s">
        <v>205</v>
      </c>
      <c r="B617" s="14"/>
      <c r="C617" s="14"/>
      <c r="D617" s="1" t="s">
        <v>611</v>
      </c>
      <c r="E617" s="6">
        <v>1930.5</v>
      </c>
    </row>
    <row r="618" spans="1:5">
      <c r="A618" s="14" t="s">
        <v>199</v>
      </c>
      <c r="B618" s="14"/>
      <c r="C618" s="14"/>
      <c r="D618" s="1" t="s">
        <v>111</v>
      </c>
      <c r="E618" s="6">
        <v>1899.97</v>
      </c>
    </row>
    <row r="619" spans="1:5">
      <c r="A619" s="14" t="s">
        <v>187</v>
      </c>
      <c r="B619" s="14"/>
      <c r="C619" s="14"/>
      <c r="D619" s="1" t="s">
        <v>611</v>
      </c>
      <c r="E619" s="6">
        <v>1890</v>
      </c>
    </row>
    <row r="620" spans="1:5">
      <c r="A620" s="14" t="s">
        <v>333</v>
      </c>
      <c r="B620" s="14"/>
      <c r="C620" s="14"/>
      <c r="D620" s="1" t="s">
        <v>657</v>
      </c>
      <c r="E620" s="6">
        <v>1859.83</v>
      </c>
    </row>
    <row r="621" spans="1:5">
      <c r="A621" s="14" t="s">
        <v>1199</v>
      </c>
      <c r="B621" s="14"/>
      <c r="C621" s="14"/>
      <c r="D621" s="1" t="s">
        <v>117</v>
      </c>
      <c r="E621" s="6">
        <v>1746</v>
      </c>
    </row>
    <row r="622" spans="1:5">
      <c r="A622" s="14" t="s">
        <v>226</v>
      </c>
      <c r="B622" s="14"/>
      <c r="C622" s="14"/>
      <c r="D622" s="1" t="s">
        <v>200</v>
      </c>
      <c r="E622" s="6">
        <v>1712.62</v>
      </c>
    </row>
    <row r="623" spans="1:5">
      <c r="A623" s="14" t="s">
        <v>219</v>
      </c>
      <c r="B623" s="14"/>
      <c r="C623" s="14"/>
      <c r="D623" s="1" t="s">
        <v>200</v>
      </c>
      <c r="E623" s="6">
        <v>1704.74</v>
      </c>
    </row>
    <row r="624" spans="1:5">
      <c r="A624" s="14" t="s">
        <v>239</v>
      </c>
      <c r="B624" s="14"/>
      <c r="C624" s="14"/>
      <c r="D624" s="1" t="s">
        <v>110</v>
      </c>
      <c r="E624" s="6">
        <v>1700</v>
      </c>
    </row>
    <row r="625" spans="1:5">
      <c r="A625" s="14" t="s">
        <v>201</v>
      </c>
      <c r="B625" s="14"/>
      <c r="C625" s="14"/>
      <c r="D625" s="1" t="s">
        <v>117</v>
      </c>
      <c r="E625" s="6">
        <v>1675.02</v>
      </c>
    </row>
    <row r="626" spans="1:5">
      <c r="A626" s="14" t="s">
        <v>264</v>
      </c>
      <c r="B626" s="14"/>
      <c r="C626" s="14"/>
      <c r="D626" s="1" t="s">
        <v>263</v>
      </c>
      <c r="E626" s="6">
        <v>1675</v>
      </c>
    </row>
    <row r="627" spans="1:5">
      <c r="A627" s="14" t="s">
        <v>1200</v>
      </c>
      <c r="B627" s="14"/>
      <c r="C627" s="14"/>
      <c r="D627" s="1" t="s">
        <v>241</v>
      </c>
      <c r="E627" s="6">
        <v>1605</v>
      </c>
    </row>
    <row r="628" spans="1:5">
      <c r="A628" s="14" t="s">
        <v>319</v>
      </c>
      <c r="B628" s="14"/>
      <c r="C628" s="14"/>
      <c r="D628" s="1" t="s">
        <v>111</v>
      </c>
      <c r="E628" s="6">
        <v>1562</v>
      </c>
    </row>
    <row r="629" spans="1:5">
      <c r="A629" s="14" t="s">
        <v>1201</v>
      </c>
      <c r="B629" s="14"/>
      <c r="C629" s="14"/>
      <c r="D629" s="1" t="s">
        <v>193</v>
      </c>
      <c r="E629" s="6">
        <v>1550</v>
      </c>
    </row>
    <row r="630" spans="1:5">
      <c r="A630" s="14" t="s">
        <v>1202</v>
      </c>
      <c r="B630" s="14"/>
      <c r="C630" s="14"/>
      <c r="D630" s="1" t="s">
        <v>657</v>
      </c>
      <c r="E630" s="6">
        <v>1500</v>
      </c>
    </row>
    <row r="631" spans="1:5">
      <c r="A631" s="14" t="s">
        <v>1203</v>
      </c>
      <c r="B631" s="14"/>
      <c r="C631" s="14"/>
      <c r="D631" s="1" t="s">
        <v>657</v>
      </c>
      <c r="E631" s="6">
        <v>1500</v>
      </c>
    </row>
    <row r="632" spans="1:5">
      <c r="A632" s="14" t="s">
        <v>1204</v>
      </c>
      <c r="B632" s="14"/>
      <c r="C632" s="14"/>
      <c r="D632" s="1" t="s">
        <v>611</v>
      </c>
      <c r="E632" s="6">
        <v>1450</v>
      </c>
    </row>
    <row r="633" spans="1:5">
      <c r="A633" s="14" t="s">
        <v>269</v>
      </c>
      <c r="B633" s="14"/>
      <c r="C633" s="14"/>
      <c r="D633" s="1" t="s">
        <v>111</v>
      </c>
      <c r="E633" s="6">
        <v>1446.19</v>
      </c>
    </row>
    <row r="634" spans="1:5">
      <c r="A634" s="14" t="s">
        <v>168</v>
      </c>
      <c r="B634" s="14"/>
      <c r="C634" s="14"/>
      <c r="D634" s="1" t="s">
        <v>111</v>
      </c>
      <c r="E634" s="6">
        <v>1421.51</v>
      </c>
    </row>
    <row r="635" spans="1:5">
      <c r="A635" s="14" t="s">
        <v>179</v>
      </c>
      <c r="B635" s="14"/>
      <c r="C635" s="14"/>
      <c r="D635" s="1" t="s">
        <v>611</v>
      </c>
      <c r="E635" s="6">
        <v>1414.49</v>
      </c>
    </row>
    <row r="636" spans="1:5">
      <c r="A636" s="14" t="s">
        <v>301</v>
      </c>
      <c r="B636" s="14"/>
      <c r="C636" s="14"/>
      <c r="D636" s="1" t="s">
        <v>200</v>
      </c>
      <c r="E636" s="6">
        <v>1400</v>
      </c>
    </row>
    <row r="637" spans="1:5">
      <c r="A637" s="14" t="s">
        <v>1205</v>
      </c>
      <c r="B637" s="14"/>
      <c r="C637" s="14"/>
      <c r="D637" s="1" t="s">
        <v>117</v>
      </c>
      <c r="E637" s="6">
        <v>1373.32</v>
      </c>
    </row>
    <row r="638" spans="1:5">
      <c r="A638" s="14" t="s">
        <v>243</v>
      </c>
      <c r="B638" s="14"/>
      <c r="C638" s="14"/>
      <c r="D638" s="1" t="s">
        <v>611</v>
      </c>
      <c r="E638" s="6">
        <v>1333.05</v>
      </c>
    </row>
    <row r="639" spans="1:5">
      <c r="A639" s="14" t="s">
        <v>232</v>
      </c>
      <c r="B639" s="14"/>
      <c r="C639" s="14"/>
      <c r="D639" s="1" t="s">
        <v>111</v>
      </c>
      <c r="E639" s="6">
        <v>1302.5</v>
      </c>
    </row>
    <row r="640" spans="1:5">
      <c r="A640" s="14" t="s">
        <v>225</v>
      </c>
      <c r="B640" s="14"/>
      <c r="C640" s="14"/>
      <c r="D640" s="1" t="s">
        <v>117</v>
      </c>
      <c r="E640" s="6">
        <v>1291.99</v>
      </c>
    </row>
    <row r="641" spans="1:5">
      <c r="A641" s="14" t="s">
        <v>171</v>
      </c>
      <c r="B641" s="14"/>
      <c r="C641" s="14"/>
      <c r="D641" s="1" t="s">
        <v>111</v>
      </c>
      <c r="E641" s="6">
        <v>1285</v>
      </c>
    </row>
    <row r="642" spans="1:5">
      <c r="A642" s="14" t="s">
        <v>258</v>
      </c>
      <c r="B642" s="14"/>
      <c r="C642" s="14"/>
      <c r="D642" s="1" t="s">
        <v>263</v>
      </c>
      <c r="E642" s="6">
        <v>1275</v>
      </c>
    </row>
    <row r="643" spans="1:5">
      <c r="A643" s="14" t="s">
        <v>345</v>
      </c>
      <c r="B643" s="14"/>
      <c r="C643" s="14"/>
      <c r="D643" s="1" t="s">
        <v>117</v>
      </c>
      <c r="E643" s="6">
        <v>1247.56</v>
      </c>
    </row>
    <row r="644" spans="1:5">
      <c r="A644" s="14" t="s">
        <v>1206</v>
      </c>
      <c r="B644" s="14"/>
      <c r="C644" s="14"/>
      <c r="D644" s="1" t="s">
        <v>611</v>
      </c>
      <c r="E644" s="6">
        <v>1230</v>
      </c>
    </row>
    <row r="645" spans="1:5">
      <c r="A645" s="14" t="s">
        <v>218</v>
      </c>
      <c r="B645" s="14"/>
      <c r="C645" s="14"/>
      <c r="D645" s="1" t="s">
        <v>611</v>
      </c>
      <c r="E645" s="6">
        <v>1200.6400000000001</v>
      </c>
    </row>
    <row r="646" spans="1:5">
      <c r="A646" s="14" t="s">
        <v>1104</v>
      </c>
      <c r="B646" s="14"/>
      <c r="C646" s="14"/>
      <c r="D646" s="1" t="s">
        <v>200</v>
      </c>
      <c r="E646" s="6">
        <v>1195.1199999999999</v>
      </c>
    </row>
    <row r="647" spans="1:5">
      <c r="A647" s="14" t="s">
        <v>180</v>
      </c>
      <c r="B647" s="14"/>
      <c r="C647" s="14"/>
      <c r="D647" s="1" t="s">
        <v>117</v>
      </c>
      <c r="E647" s="6">
        <v>1194.8499999999999</v>
      </c>
    </row>
    <row r="648" spans="1:5">
      <c r="A648" s="14" t="s">
        <v>291</v>
      </c>
      <c r="B648" s="14"/>
      <c r="C648" s="14"/>
      <c r="D648" s="1" t="s">
        <v>111</v>
      </c>
      <c r="E648" s="6">
        <v>1174.3499999999999</v>
      </c>
    </row>
    <row r="649" spans="1:5">
      <c r="A649" s="14" t="s">
        <v>1207</v>
      </c>
      <c r="B649" s="14"/>
      <c r="C649" s="14"/>
      <c r="D649" s="1" t="s">
        <v>204</v>
      </c>
      <c r="E649" s="6">
        <v>1171</v>
      </c>
    </row>
    <row r="650" spans="1:5">
      <c r="A650" s="14" t="s">
        <v>321</v>
      </c>
      <c r="B650" s="14"/>
      <c r="C650" s="14"/>
      <c r="D650" s="1" t="s">
        <v>117</v>
      </c>
      <c r="E650" s="6">
        <v>1155</v>
      </c>
    </row>
    <row r="651" spans="1:5">
      <c r="A651" s="14" t="s">
        <v>1208</v>
      </c>
      <c r="B651" s="14"/>
      <c r="C651" s="14"/>
      <c r="D651" s="1" t="s">
        <v>200</v>
      </c>
      <c r="E651" s="6">
        <v>1145.48</v>
      </c>
    </row>
    <row r="652" spans="1:5">
      <c r="A652" s="14" t="s">
        <v>1209</v>
      </c>
      <c r="B652" s="14"/>
      <c r="C652" s="14"/>
      <c r="D652" s="1" t="s">
        <v>173</v>
      </c>
      <c r="E652" s="6">
        <v>1140</v>
      </c>
    </row>
    <row r="653" spans="1:5">
      <c r="A653" s="14" t="s">
        <v>296</v>
      </c>
      <c r="B653" s="14"/>
      <c r="C653" s="14"/>
      <c r="D653" s="1" t="s">
        <v>111</v>
      </c>
      <c r="E653" s="6">
        <v>1132.3800000000001</v>
      </c>
    </row>
    <row r="654" spans="1:5">
      <c r="A654" s="14" t="s">
        <v>202</v>
      </c>
      <c r="B654" s="14"/>
      <c r="C654" s="14"/>
      <c r="D654" s="1" t="s">
        <v>259</v>
      </c>
      <c r="E654" s="6">
        <v>1125</v>
      </c>
    </row>
    <row r="655" spans="1:5">
      <c r="A655" s="14" t="s">
        <v>310</v>
      </c>
      <c r="B655" s="14"/>
      <c r="C655" s="14"/>
      <c r="D655" s="1" t="s">
        <v>111</v>
      </c>
      <c r="E655" s="6">
        <v>1100</v>
      </c>
    </row>
    <row r="656" spans="1:5">
      <c r="A656" s="14" t="s">
        <v>1210</v>
      </c>
      <c r="B656" s="14"/>
      <c r="C656" s="14"/>
      <c r="D656" s="1" t="s">
        <v>204</v>
      </c>
      <c r="E656" s="6">
        <v>1094.7</v>
      </c>
    </row>
    <row r="657" spans="1:7">
      <c r="A657" s="14" t="s">
        <v>879</v>
      </c>
      <c r="B657" s="14"/>
      <c r="C657" s="14"/>
      <c r="D657" s="1" t="s">
        <v>173</v>
      </c>
      <c r="E657" s="6">
        <v>1081.03</v>
      </c>
    </row>
    <row r="658" spans="1:7">
      <c r="A658" s="14" t="s">
        <v>122</v>
      </c>
      <c r="B658" s="14"/>
      <c r="C658" s="14"/>
      <c r="D658" s="1" t="s">
        <v>117</v>
      </c>
      <c r="E658" s="6">
        <v>1074.57</v>
      </c>
    </row>
    <row r="659" spans="1:7">
      <c r="A659" s="14" t="s">
        <v>311</v>
      </c>
      <c r="B659" s="14"/>
      <c r="C659" s="14"/>
      <c r="D659" s="1" t="s">
        <v>657</v>
      </c>
      <c r="E659" s="6">
        <v>999.54</v>
      </c>
    </row>
    <row r="660" spans="1:7">
      <c r="A660" s="14" t="s">
        <v>192</v>
      </c>
      <c r="B660" s="14"/>
      <c r="C660" s="14"/>
      <c r="D660" s="1" t="s">
        <v>611</v>
      </c>
      <c r="E660" s="6">
        <v>995.5</v>
      </c>
    </row>
    <row r="661" spans="1:7">
      <c r="A661" s="14" t="s">
        <v>252</v>
      </c>
      <c r="B661" s="14"/>
      <c r="C661" s="14"/>
      <c r="D661" s="1" t="s">
        <v>117</v>
      </c>
      <c r="E661" s="6">
        <v>987.28</v>
      </c>
    </row>
    <row r="662" spans="1:7">
      <c r="A662" s="14" t="s">
        <v>308</v>
      </c>
      <c r="B662" s="14"/>
      <c r="C662" s="14"/>
      <c r="D662" s="1" t="s">
        <v>117</v>
      </c>
      <c r="E662" s="6">
        <v>960.85</v>
      </c>
    </row>
    <row r="663" spans="1:7">
      <c r="A663" s="14" t="s">
        <v>293</v>
      </c>
      <c r="B663" s="14"/>
      <c r="C663" s="14"/>
      <c r="D663" s="1" t="s">
        <v>611</v>
      </c>
      <c r="E663" s="6">
        <v>954.1</v>
      </c>
    </row>
    <row r="664" spans="1:7">
      <c r="A664" s="14" t="s">
        <v>1211</v>
      </c>
      <c r="B664" s="14"/>
      <c r="C664" s="14"/>
      <c r="D664" s="1" t="s">
        <v>111</v>
      </c>
      <c r="E664" s="6">
        <v>950.95</v>
      </c>
    </row>
    <row r="665" spans="1:7">
      <c r="A665" s="14" t="s">
        <v>274</v>
      </c>
      <c r="B665" s="14"/>
      <c r="C665" s="14"/>
      <c r="D665" s="1" t="s">
        <v>263</v>
      </c>
      <c r="E665" s="6">
        <v>903</v>
      </c>
    </row>
    <row r="666" spans="1:7">
      <c r="A666" s="14" t="s">
        <v>1212</v>
      </c>
      <c r="B666" s="14"/>
      <c r="C666" s="14"/>
      <c r="D666" s="1" t="s">
        <v>611</v>
      </c>
      <c r="E666" s="6">
        <v>884</v>
      </c>
    </row>
    <row r="667" spans="1:7">
      <c r="A667" s="14" t="s">
        <v>323</v>
      </c>
      <c r="B667" s="14"/>
      <c r="C667" s="14"/>
      <c r="D667" s="1" t="s">
        <v>117</v>
      </c>
      <c r="E667" s="6">
        <v>860.55</v>
      </c>
      <c r="G667" t="s">
        <v>96</v>
      </c>
    </row>
    <row r="668" spans="1:7">
      <c r="A668" s="14" t="s">
        <v>1213</v>
      </c>
      <c r="B668" s="14"/>
      <c r="C668" s="14"/>
      <c r="D668" s="1" t="s">
        <v>611</v>
      </c>
      <c r="E668" s="6">
        <v>860.49</v>
      </c>
    </row>
    <row r="669" spans="1:7">
      <c r="A669" s="14" t="s">
        <v>246</v>
      </c>
      <c r="B669" s="14"/>
      <c r="C669" s="14"/>
      <c r="D669" s="1" t="s">
        <v>111</v>
      </c>
      <c r="E669" s="6">
        <v>848.83</v>
      </c>
    </row>
    <row r="670" spans="1:7">
      <c r="A670" s="14" t="s">
        <v>733</v>
      </c>
      <c r="B670" s="14"/>
      <c r="C670" s="14"/>
      <c r="D670" s="1" t="s">
        <v>173</v>
      </c>
      <c r="E670" s="6">
        <v>835</v>
      </c>
    </row>
    <row r="671" spans="1:7">
      <c r="A671" s="14" t="s">
        <v>314</v>
      </c>
      <c r="B671" s="14"/>
      <c r="C671" s="14"/>
      <c r="D671" s="1" t="s">
        <v>657</v>
      </c>
      <c r="E671" s="6">
        <v>795</v>
      </c>
    </row>
    <row r="672" spans="1:7">
      <c r="A672" s="14" t="s">
        <v>196</v>
      </c>
      <c r="B672" s="14"/>
      <c r="C672" s="14"/>
      <c r="D672" s="1" t="s">
        <v>173</v>
      </c>
      <c r="E672" s="6">
        <v>772.86</v>
      </c>
    </row>
    <row r="673" spans="1:7">
      <c r="A673" s="14" t="s">
        <v>1111</v>
      </c>
      <c r="B673" s="14"/>
      <c r="C673" s="14"/>
      <c r="D673" s="1" t="s">
        <v>200</v>
      </c>
      <c r="E673" s="6">
        <v>770</v>
      </c>
    </row>
    <row r="674" spans="1:7">
      <c r="A674" s="14" t="s">
        <v>1214</v>
      </c>
      <c r="B674" s="14"/>
      <c r="C674" s="14"/>
      <c r="D674" s="1" t="s">
        <v>200</v>
      </c>
      <c r="E674" s="6">
        <v>764</v>
      </c>
    </row>
    <row r="675" spans="1:7">
      <c r="A675" s="14" t="s">
        <v>172</v>
      </c>
      <c r="B675" s="14"/>
      <c r="C675" s="14"/>
      <c r="D675" s="1" t="s">
        <v>173</v>
      </c>
      <c r="E675" s="6">
        <v>759</v>
      </c>
    </row>
    <row r="676" spans="1:7">
      <c r="A676" s="14" t="s">
        <v>182</v>
      </c>
      <c r="B676" s="14"/>
      <c r="C676" s="14"/>
      <c r="D676" s="1" t="s">
        <v>657</v>
      </c>
      <c r="E676" s="6">
        <v>750</v>
      </c>
    </row>
    <row r="677" spans="1:7">
      <c r="A677" s="14" t="s">
        <v>1215</v>
      </c>
      <c r="B677" s="14"/>
      <c r="C677" s="14"/>
      <c r="D677" s="1" t="s">
        <v>657</v>
      </c>
      <c r="E677" s="6">
        <v>750</v>
      </c>
    </row>
    <row r="678" spans="1:7">
      <c r="A678" s="14" t="s">
        <v>1216</v>
      </c>
      <c r="B678" s="14"/>
      <c r="C678" s="14"/>
      <c r="D678" s="1" t="s">
        <v>204</v>
      </c>
      <c r="E678" s="6">
        <v>702.72</v>
      </c>
      <c r="G678" t="s">
        <v>96</v>
      </c>
    </row>
    <row r="679" spans="1:7">
      <c r="A679" s="14" t="s">
        <v>1217</v>
      </c>
      <c r="B679" s="14"/>
      <c r="C679" s="14"/>
      <c r="D679" s="1" t="s">
        <v>200</v>
      </c>
      <c r="E679" s="6">
        <v>700</v>
      </c>
    </row>
    <row r="680" spans="1:7">
      <c r="A680" s="14" t="s">
        <v>328</v>
      </c>
      <c r="B680" s="14"/>
      <c r="C680" s="14"/>
      <c r="D680" s="1" t="s">
        <v>114</v>
      </c>
      <c r="E680" s="6">
        <v>698</v>
      </c>
    </row>
    <row r="681" spans="1:7">
      <c r="A681" s="14" t="s">
        <v>254</v>
      </c>
      <c r="B681" s="14"/>
      <c r="C681" s="14"/>
      <c r="D681" s="1" t="s">
        <v>117</v>
      </c>
      <c r="E681" s="6">
        <v>695.23</v>
      </c>
    </row>
    <row r="682" spans="1:7">
      <c r="A682" s="14" t="s">
        <v>280</v>
      </c>
      <c r="B682" s="14"/>
      <c r="C682" s="14"/>
      <c r="D682" s="1" t="s">
        <v>117</v>
      </c>
      <c r="E682" s="6">
        <v>682.3</v>
      </c>
    </row>
    <row r="683" spans="1:7">
      <c r="A683" s="14" t="s">
        <v>285</v>
      </c>
      <c r="B683" s="14"/>
      <c r="C683" s="14"/>
      <c r="D683" s="1" t="s">
        <v>111</v>
      </c>
      <c r="E683" s="6">
        <v>680.17</v>
      </c>
    </row>
    <row r="684" spans="1:7">
      <c r="A684" s="14" t="s">
        <v>267</v>
      </c>
      <c r="B684" s="14"/>
      <c r="C684" s="14"/>
      <c r="D684" s="1" t="s">
        <v>200</v>
      </c>
      <c r="E684" s="6">
        <v>650</v>
      </c>
    </row>
    <row r="685" spans="1:7">
      <c r="A685" s="14" t="s">
        <v>287</v>
      </c>
      <c r="B685" s="14"/>
      <c r="C685" s="14"/>
      <c r="D685" s="1" t="s">
        <v>111</v>
      </c>
      <c r="E685" s="6">
        <v>643.83000000000004</v>
      </c>
    </row>
    <row r="686" spans="1:7">
      <c r="A686" s="14" t="s">
        <v>1218</v>
      </c>
      <c r="B686" s="14"/>
      <c r="C686" s="14"/>
      <c r="D686" s="1" t="s">
        <v>111</v>
      </c>
      <c r="E686" s="6">
        <v>580</v>
      </c>
    </row>
    <row r="687" spans="1:7">
      <c r="A687" s="14" t="s">
        <v>524</v>
      </c>
      <c r="B687" s="14"/>
      <c r="C687" s="14"/>
      <c r="D687" s="1" t="s">
        <v>173</v>
      </c>
      <c r="E687" s="6">
        <v>562.14</v>
      </c>
    </row>
    <row r="688" spans="1:7">
      <c r="A688" s="14" t="s">
        <v>331</v>
      </c>
      <c r="B688" s="14"/>
      <c r="C688" s="14"/>
      <c r="D688" s="1" t="s">
        <v>657</v>
      </c>
      <c r="E688" s="6">
        <v>548</v>
      </c>
    </row>
    <row r="689" spans="1:5">
      <c r="A689" s="14" t="s">
        <v>289</v>
      </c>
      <c r="B689" s="14"/>
      <c r="C689" s="14"/>
      <c r="D689" s="1" t="s">
        <v>295</v>
      </c>
      <c r="E689" s="6">
        <v>531.17999999999995</v>
      </c>
    </row>
    <row r="690" spans="1:5">
      <c r="A690" s="14" t="s">
        <v>1219</v>
      </c>
      <c r="B690" s="14"/>
      <c r="C690" s="14"/>
      <c r="D690" s="1" t="s">
        <v>611</v>
      </c>
      <c r="E690" s="6">
        <v>530.29</v>
      </c>
    </row>
    <row r="691" spans="1:5">
      <c r="A691" s="14" t="s">
        <v>127</v>
      </c>
      <c r="B691" s="14"/>
      <c r="C691" s="14"/>
      <c r="D691" s="1" t="s">
        <v>117</v>
      </c>
      <c r="E691" s="6">
        <v>529.20000000000005</v>
      </c>
    </row>
    <row r="692" spans="1:5">
      <c r="A692" s="14" t="s">
        <v>212</v>
      </c>
      <c r="B692" s="14"/>
      <c r="C692" s="14"/>
      <c r="D692" s="1" t="s">
        <v>117</v>
      </c>
      <c r="E692" s="6">
        <v>502.85</v>
      </c>
    </row>
    <row r="693" spans="1:5">
      <c r="A693" s="14" t="s">
        <v>1220</v>
      </c>
      <c r="B693" s="14"/>
      <c r="C693" s="14"/>
      <c r="D693" s="1" t="s">
        <v>611</v>
      </c>
      <c r="E693" s="6">
        <v>500.2</v>
      </c>
    </row>
    <row r="694" spans="1:5">
      <c r="A694" s="14" t="s">
        <v>297</v>
      </c>
      <c r="B694" s="14"/>
      <c r="C694" s="14"/>
      <c r="D694" s="1" t="s">
        <v>263</v>
      </c>
      <c r="E694" s="6">
        <v>500</v>
      </c>
    </row>
    <row r="695" spans="1:5">
      <c r="A695" s="14" t="s">
        <v>261</v>
      </c>
      <c r="B695" s="14"/>
      <c r="C695" s="14"/>
      <c r="D695" s="1" t="s">
        <v>263</v>
      </c>
      <c r="E695" s="6">
        <v>500</v>
      </c>
    </row>
    <row r="696" spans="1:5">
      <c r="A696" s="14" t="s">
        <v>183</v>
      </c>
      <c r="B696" s="14"/>
      <c r="C696" s="14"/>
      <c r="D696" s="1" t="s">
        <v>611</v>
      </c>
      <c r="E696" s="6">
        <v>487.22</v>
      </c>
    </row>
    <row r="697" spans="1:5">
      <c r="A697" s="14" t="s">
        <v>1221</v>
      </c>
      <c r="B697" s="14"/>
      <c r="C697" s="14"/>
      <c r="D697" s="1" t="s">
        <v>657</v>
      </c>
      <c r="E697" s="6">
        <v>475</v>
      </c>
    </row>
    <row r="698" spans="1:5">
      <c r="A698" s="14" t="s">
        <v>220</v>
      </c>
      <c r="B698" s="14"/>
      <c r="C698" s="14"/>
      <c r="D698" s="1" t="s">
        <v>611</v>
      </c>
      <c r="E698" s="6">
        <v>469.08</v>
      </c>
    </row>
    <row r="699" spans="1:5">
      <c r="A699" s="14" t="s">
        <v>203</v>
      </c>
      <c r="B699" s="14"/>
      <c r="C699" s="14"/>
      <c r="D699" s="1" t="s">
        <v>204</v>
      </c>
      <c r="E699" s="6">
        <v>457.8</v>
      </c>
    </row>
    <row r="700" spans="1:5">
      <c r="A700" s="14" t="s">
        <v>1222</v>
      </c>
      <c r="B700" s="14"/>
      <c r="C700" s="14"/>
      <c r="D700" s="1" t="s">
        <v>117</v>
      </c>
      <c r="E700" s="6">
        <v>442.75</v>
      </c>
    </row>
    <row r="701" spans="1:5">
      <c r="A701" s="14" t="s">
        <v>175</v>
      </c>
      <c r="B701" s="14"/>
      <c r="C701" s="14"/>
      <c r="D701" s="1" t="s">
        <v>200</v>
      </c>
      <c r="E701" s="6">
        <v>440</v>
      </c>
    </row>
    <row r="702" spans="1:5">
      <c r="A702" s="14" t="s">
        <v>233</v>
      </c>
      <c r="B702" s="14"/>
      <c r="C702" s="14"/>
      <c r="D702" s="1" t="s">
        <v>117</v>
      </c>
      <c r="E702" s="6">
        <v>432.25</v>
      </c>
    </row>
    <row r="703" spans="1:5">
      <c r="A703" s="14" t="s">
        <v>240</v>
      </c>
      <c r="B703" s="14"/>
      <c r="C703" s="14"/>
      <c r="D703" s="1" t="s">
        <v>611</v>
      </c>
      <c r="E703" s="6">
        <v>432.01</v>
      </c>
    </row>
    <row r="704" spans="1:5">
      <c r="A704" s="14" t="s">
        <v>1223</v>
      </c>
      <c r="B704" s="14"/>
      <c r="C704" s="14"/>
      <c r="D704" s="1" t="s">
        <v>657</v>
      </c>
      <c r="E704" s="6">
        <v>413.94</v>
      </c>
    </row>
    <row r="705" spans="1:5">
      <c r="A705" s="14" t="s">
        <v>1224</v>
      </c>
      <c r="B705" s="14"/>
      <c r="C705" s="14"/>
      <c r="D705" s="1" t="s">
        <v>111</v>
      </c>
      <c r="E705" s="6">
        <v>400</v>
      </c>
    </row>
    <row r="706" spans="1:5">
      <c r="A706" s="14" t="s">
        <v>265</v>
      </c>
      <c r="B706" s="14"/>
      <c r="C706" s="14"/>
      <c r="D706" s="1" t="s">
        <v>263</v>
      </c>
      <c r="E706" s="6">
        <v>400</v>
      </c>
    </row>
    <row r="707" spans="1:5">
      <c r="A707" s="14" t="s">
        <v>238</v>
      </c>
      <c r="B707" s="14"/>
      <c r="C707" s="14"/>
      <c r="D707" s="1" t="s">
        <v>117</v>
      </c>
      <c r="E707" s="6">
        <v>397</v>
      </c>
    </row>
    <row r="708" spans="1:5">
      <c r="A708" s="14" t="s">
        <v>303</v>
      </c>
      <c r="B708" s="14"/>
      <c r="C708" s="14"/>
      <c r="D708" s="1" t="s">
        <v>263</v>
      </c>
      <c r="E708" s="6">
        <v>396</v>
      </c>
    </row>
    <row r="709" spans="1:5">
      <c r="A709" s="14" t="s">
        <v>1225</v>
      </c>
      <c r="B709" s="14"/>
      <c r="C709" s="14"/>
      <c r="D709" s="1" t="s">
        <v>117</v>
      </c>
      <c r="E709" s="6">
        <v>390</v>
      </c>
    </row>
    <row r="710" spans="1:5">
      <c r="A710" s="14" t="s">
        <v>332</v>
      </c>
      <c r="B710" s="14"/>
      <c r="C710" s="14"/>
      <c r="D710" s="1" t="s">
        <v>611</v>
      </c>
      <c r="E710" s="6">
        <v>388.71</v>
      </c>
    </row>
    <row r="711" spans="1:5">
      <c r="A711" s="14" t="s">
        <v>1226</v>
      </c>
      <c r="B711" s="14"/>
      <c r="C711" s="14"/>
      <c r="D711" s="1" t="s">
        <v>117</v>
      </c>
      <c r="E711" s="6">
        <v>385</v>
      </c>
    </row>
    <row r="712" spans="1:5">
      <c r="A712" s="14" t="s">
        <v>1227</v>
      </c>
      <c r="B712" s="14"/>
      <c r="C712" s="14"/>
      <c r="D712" s="1" t="s">
        <v>611</v>
      </c>
      <c r="E712" s="6">
        <v>375</v>
      </c>
    </row>
    <row r="713" spans="1:5">
      <c r="A713" s="14" t="s">
        <v>322</v>
      </c>
      <c r="B713" s="14"/>
      <c r="C713" s="14"/>
      <c r="D713" s="1" t="s">
        <v>117</v>
      </c>
      <c r="E713" s="6">
        <v>373.1</v>
      </c>
    </row>
    <row r="714" spans="1:5">
      <c r="A714" s="14" t="s">
        <v>209</v>
      </c>
      <c r="B714" s="14"/>
      <c r="C714" s="14"/>
      <c r="D714" s="1" t="s">
        <v>611</v>
      </c>
      <c r="E714" s="6">
        <v>367.69</v>
      </c>
    </row>
    <row r="715" spans="1:5">
      <c r="A715" s="14" t="s">
        <v>309</v>
      </c>
      <c r="B715" s="14"/>
      <c r="C715" s="14"/>
      <c r="D715" s="1" t="s">
        <v>117</v>
      </c>
      <c r="E715" s="6">
        <v>361.7</v>
      </c>
    </row>
    <row r="716" spans="1:5">
      <c r="A716" s="14" t="s">
        <v>302</v>
      </c>
      <c r="B716" s="14"/>
      <c r="C716" s="14"/>
      <c r="D716" s="1" t="s">
        <v>611</v>
      </c>
      <c r="E716" s="6">
        <v>359.05</v>
      </c>
    </row>
    <row r="717" spans="1:5">
      <c r="A717" s="14" t="s">
        <v>1228</v>
      </c>
      <c r="B717" s="14"/>
      <c r="C717" s="14"/>
      <c r="D717" s="1" t="s">
        <v>611</v>
      </c>
      <c r="E717" s="6">
        <v>314.89999999999998</v>
      </c>
    </row>
    <row r="718" spans="1:5">
      <c r="A718" s="14" t="s">
        <v>206</v>
      </c>
      <c r="B718" s="14"/>
      <c r="C718" s="14"/>
      <c r="D718" s="1" t="s">
        <v>611</v>
      </c>
      <c r="E718" s="6">
        <v>303.58999999999997</v>
      </c>
    </row>
    <row r="719" spans="1:5">
      <c r="A719" s="14" t="s">
        <v>1229</v>
      </c>
      <c r="B719" s="14"/>
      <c r="C719" s="14"/>
      <c r="D719" s="1" t="s">
        <v>204</v>
      </c>
      <c r="E719" s="6">
        <v>301.60000000000002</v>
      </c>
    </row>
    <row r="720" spans="1:5">
      <c r="A720" s="14" t="s">
        <v>299</v>
      </c>
      <c r="B720" s="14"/>
      <c r="C720" s="14"/>
      <c r="D720" s="1" t="s">
        <v>197</v>
      </c>
      <c r="E720" s="6">
        <v>300</v>
      </c>
    </row>
    <row r="721" spans="1:5">
      <c r="A721" s="14" t="s">
        <v>286</v>
      </c>
      <c r="B721" s="14"/>
      <c r="C721" s="14"/>
      <c r="D721" s="1" t="s">
        <v>117</v>
      </c>
      <c r="E721" s="6">
        <v>275.89999999999998</v>
      </c>
    </row>
    <row r="722" spans="1:5">
      <c r="A722" s="14" t="s">
        <v>214</v>
      </c>
      <c r="B722" s="14"/>
      <c r="C722" s="14"/>
      <c r="D722" s="1" t="s">
        <v>173</v>
      </c>
      <c r="E722" s="6">
        <v>267.75</v>
      </c>
    </row>
    <row r="723" spans="1:5">
      <c r="A723" s="14" t="s">
        <v>185</v>
      </c>
      <c r="B723" s="14"/>
      <c r="C723" s="14"/>
      <c r="D723" s="1" t="s">
        <v>117</v>
      </c>
      <c r="E723" s="6">
        <v>255.87</v>
      </c>
    </row>
    <row r="724" spans="1:5">
      <c r="A724" s="14" t="s">
        <v>318</v>
      </c>
      <c r="B724" s="14"/>
      <c r="C724" s="14"/>
      <c r="D724" s="1" t="s">
        <v>117</v>
      </c>
      <c r="E724" s="6">
        <v>252</v>
      </c>
    </row>
    <row r="725" spans="1:5">
      <c r="A725" s="14" t="s">
        <v>752</v>
      </c>
      <c r="B725" s="14"/>
      <c r="C725" s="14"/>
      <c r="D725" s="1" t="s">
        <v>611</v>
      </c>
      <c r="E725" s="6">
        <v>251.61</v>
      </c>
    </row>
    <row r="726" spans="1:5">
      <c r="A726" s="14" t="s">
        <v>247</v>
      </c>
      <c r="B726" s="14"/>
      <c r="C726" s="14"/>
      <c r="D726" s="1" t="s">
        <v>117</v>
      </c>
      <c r="E726" s="6">
        <v>250</v>
      </c>
    </row>
    <row r="727" spans="1:5">
      <c r="A727" s="14" t="s">
        <v>1230</v>
      </c>
      <c r="B727" s="14"/>
      <c r="C727" s="14"/>
      <c r="D727" s="1" t="s">
        <v>117</v>
      </c>
      <c r="E727" s="6">
        <v>248.5</v>
      </c>
    </row>
    <row r="728" spans="1:5">
      <c r="A728" s="14" t="s">
        <v>221</v>
      </c>
      <c r="B728" s="14"/>
      <c r="C728" s="14"/>
      <c r="D728" s="1" t="s">
        <v>117</v>
      </c>
      <c r="E728" s="6">
        <v>228</v>
      </c>
    </row>
    <row r="729" spans="1:5">
      <c r="A729" s="14" t="s">
        <v>1231</v>
      </c>
      <c r="B729" s="14"/>
      <c r="C729" s="14"/>
      <c r="D729" s="1" t="s">
        <v>611</v>
      </c>
      <c r="E729" s="6">
        <v>224.12</v>
      </c>
    </row>
    <row r="730" spans="1:5">
      <c r="A730" s="14" t="s">
        <v>1232</v>
      </c>
      <c r="B730" s="14"/>
      <c r="C730" s="14"/>
      <c r="D730" s="1" t="s">
        <v>96</v>
      </c>
      <c r="E730" s="6">
        <v>222.74</v>
      </c>
    </row>
    <row r="731" spans="1:5">
      <c r="A731" s="14" t="s">
        <v>1233</v>
      </c>
      <c r="B731" s="14"/>
      <c r="C731" s="14"/>
      <c r="D731" s="1" t="s">
        <v>117</v>
      </c>
      <c r="E731" s="6">
        <v>217.96</v>
      </c>
    </row>
    <row r="732" spans="1:5">
      <c r="A732" s="14" t="s">
        <v>1142</v>
      </c>
      <c r="B732" s="14"/>
      <c r="C732" s="14"/>
      <c r="D732" s="1" t="s">
        <v>117</v>
      </c>
      <c r="E732" s="6">
        <v>199.46</v>
      </c>
    </row>
    <row r="733" spans="1:5">
      <c r="A733" s="14" t="s">
        <v>1234</v>
      </c>
      <c r="B733" s="14"/>
      <c r="C733" s="14"/>
      <c r="D733" s="1" t="s">
        <v>611</v>
      </c>
      <c r="E733" s="6">
        <v>195</v>
      </c>
    </row>
    <row r="734" spans="1:5">
      <c r="A734" s="14" t="s">
        <v>1235</v>
      </c>
      <c r="B734" s="14"/>
      <c r="C734" s="14"/>
      <c r="D734" s="1" t="s">
        <v>111</v>
      </c>
      <c r="E734" s="6">
        <v>185</v>
      </c>
    </row>
    <row r="735" spans="1:5">
      <c r="A735" s="14" t="s">
        <v>227</v>
      </c>
      <c r="B735" s="14"/>
      <c r="C735" s="14"/>
      <c r="D735" s="1" t="s">
        <v>611</v>
      </c>
      <c r="E735" s="6">
        <v>181.13</v>
      </c>
    </row>
    <row r="736" spans="1:5">
      <c r="A736" s="14" t="s">
        <v>231</v>
      </c>
      <c r="B736" s="14"/>
      <c r="C736" s="14"/>
      <c r="D736" s="1" t="s">
        <v>611</v>
      </c>
      <c r="E736" s="6">
        <v>177.69</v>
      </c>
    </row>
    <row r="737" spans="1:5">
      <c r="A737" s="14" t="s">
        <v>275</v>
      </c>
      <c r="B737" s="14"/>
      <c r="C737" s="14"/>
      <c r="D737" s="1" t="s">
        <v>611</v>
      </c>
      <c r="E737" s="6">
        <v>172.53</v>
      </c>
    </row>
    <row r="738" spans="1:5">
      <c r="A738" s="14" t="s">
        <v>277</v>
      </c>
      <c r="B738" s="14"/>
      <c r="C738" s="14"/>
      <c r="D738" s="1" t="s">
        <v>611</v>
      </c>
      <c r="E738" s="6">
        <v>170.58</v>
      </c>
    </row>
    <row r="739" spans="1:5">
      <c r="A739" s="14" t="s">
        <v>281</v>
      </c>
      <c r="B739" s="14"/>
      <c r="C739" s="14"/>
      <c r="D739" s="1" t="s">
        <v>200</v>
      </c>
      <c r="E739" s="6">
        <v>165</v>
      </c>
    </row>
    <row r="740" spans="1:5">
      <c r="A740" s="14" t="s">
        <v>493</v>
      </c>
      <c r="B740" s="14"/>
      <c r="C740" s="14"/>
      <c r="D740" s="1" t="s">
        <v>111</v>
      </c>
      <c r="E740" s="6">
        <v>164.65</v>
      </c>
    </row>
    <row r="741" spans="1:5">
      <c r="A741" s="14" t="s">
        <v>1236</v>
      </c>
      <c r="B741" s="14"/>
      <c r="C741" s="14"/>
      <c r="D741" s="1" t="s">
        <v>657</v>
      </c>
      <c r="E741" s="6">
        <v>160</v>
      </c>
    </row>
    <row r="742" spans="1:5">
      <c r="A742" s="14" t="s">
        <v>250</v>
      </c>
      <c r="B742" s="14"/>
      <c r="C742" s="14"/>
      <c r="D742" s="1" t="s">
        <v>117</v>
      </c>
      <c r="E742" s="6">
        <v>153.25</v>
      </c>
    </row>
    <row r="743" spans="1:5">
      <c r="A743" s="14" t="s">
        <v>1237</v>
      </c>
      <c r="B743" s="14"/>
      <c r="C743" s="14"/>
      <c r="D743" s="1" t="s">
        <v>611</v>
      </c>
      <c r="E743" s="6">
        <v>150.69999999999999</v>
      </c>
    </row>
    <row r="744" spans="1:5">
      <c r="A744" s="14" t="s">
        <v>1238</v>
      </c>
      <c r="B744" s="14"/>
      <c r="C744" s="14"/>
      <c r="D744" s="1" t="s">
        <v>117</v>
      </c>
      <c r="E744" s="6">
        <v>150</v>
      </c>
    </row>
    <row r="745" spans="1:5">
      <c r="A745" s="14" t="s">
        <v>234</v>
      </c>
      <c r="B745" s="14"/>
      <c r="C745" s="14"/>
      <c r="D745" s="1" t="s">
        <v>117</v>
      </c>
      <c r="E745" s="6">
        <v>149.99</v>
      </c>
    </row>
    <row r="746" spans="1:5">
      <c r="A746" s="14" t="s">
        <v>1239</v>
      </c>
      <c r="B746" s="14"/>
      <c r="C746" s="14"/>
      <c r="D746" s="1" t="s">
        <v>111</v>
      </c>
      <c r="E746" s="6">
        <v>137.5</v>
      </c>
    </row>
    <row r="747" spans="1:5">
      <c r="A747" s="14" t="s">
        <v>109</v>
      </c>
      <c r="B747" s="14"/>
      <c r="C747" s="14"/>
      <c r="D747" s="1" t="s">
        <v>117</v>
      </c>
      <c r="E747" s="6">
        <v>132.1</v>
      </c>
    </row>
    <row r="748" spans="1:5">
      <c r="A748" s="14" t="s">
        <v>1240</v>
      </c>
      <c r="B748" s="14"/>
      <c r="C748" s="14"/>
      <c r="D748" s="1" t="s">
        <v>204</v>
      </c>
      <c r="E748" s="6">
        <v>129.19999999999999</v>
      </c>
    </row>
    <row r="749" spans="1:5">
      <c r="A749" s="14" t="s">
        <v>139</v>
      </c>
      <c r="B749" s="14"/>
      <c r="C749" s="14"/>
      <c r="D749" s="1" t="s">
        <v>200</v>
      </c>
      <c r="E749" s="6">
        <v>120</v>
      </c>
    </row>
    <row r="750" spans="1:5">
      <c r="A750" s="14" t="s">
        <v>498</v>
      </c>
      <c r="B750" s="14"/>
      <c r="C750" s="14"/>
      <c r="D750" s="1" t="s">
        <v>117</v>
      </c>
      <c r="E750" s="6">
        <v>108.7</v>
      </c>
    </row>
    <row r="751" spans="1:5">
      <c r="A751" s="14" t="s">
        <v>1241</v>
      </c>
      <c r="B751" s="14"/>
      <c r="C751" s="14"/>
      <c r="D751" s="1" t="s">
        <v>117</v>
      </c>
      <c r="E751" s="6">
        <v>108.34</v>
      </c>
    </row>
    <row r="752" spans="1:5">
      <c r="A752" s="14" t="s">
        <v>134</v>
      </c>
      <c r="B752" s="14"/>
      <c r="C752" s="14"/>
      <c r="D752" s="1" t="s">
        <v>117</v>
      </c>
      <c r="E752" s="6">
        <v>102.47</v>
      </c>
    </row>
    <row r="753" spans="1:5">
      <c r="A753" s="14" t="s">
        <v>208</v>
      </c>
      <c r="B753" s="14"/>
      <c r="C753" s="14"/>
      <c r="D753" s="1" t="s">
        <v>117</v>
      </c>
      <c r="E753" s="6">
        <v>100.49</v>
      </c>
    </row>
    <row r="754" spans="1:5">
      <c r="A754" s="14" t="s">
        <v>1242</v>
      </c>
      <c r="B754" s="14"/>
      <c r="C754" s="14"/>
      <c r="D754" s="1" t="s">
        <v>611</v>
      </c>
      <c r="E754" s="6">
        <v>97.23</v>
      </c>
    </row>
    <row r="755" spans="1:5">
      <c r="A755" s="14" t="s">
        <v>894</v>
      </c>
      <c r="B755" s="14"/>
      <c r="C755" s="14"/>
      <c r="D755" s="1" t="s">
        <v>117</v>
      </c>
      <c r="E755" s="6">
        <v>66.510000000000005</v>
      </c>
    </row>
    <row r="756" spans="1:5">
      <c r="A756" s="14" t="s">
        <v>237</v>
      </c>
      <c r="B756" s="14"/>
      <c r="C756" s="14"/>
      <c r="D756" s="1" t="s">
        <v>1256</v>
      </c>
      <c r="E756" s="6">
        <v>57.5</v>
      </c>
    </row>
    <row r="757" spans="1:5">
      <c r="A757" s="14" t="s">
        <v>1243</v>
      </c>
      <c r="B757" s="14"/>
      <c r="C757" s="14"/>
      <c r="D757" s="1" t="s">
        <v>611</v>
      </c>
      <c r="E757" s="6">
        <v>56</v>
      </c>
    </row>
    <row r="758" spans="1:5">
      <c r="A758" s="14" t="s">
        <v>1244</v>
      </c>
      <c r="B758" s="14"/>
      <c r="C758" s="14"/>
      <c r="D758" s="1" t="s">
        <v>611</v>
      </c>
      <c r="E758" s="6">
        <v>55.64</v>
      </c>
    </row>
    <row r="759" spans="1:5">
      <c r="A759" s="14" t="s">
        <v>266</v>
      </c>
      <c r="B759" s="14"/>
      <c r="C759" s="14"/>
      <c r="D759" s="1" t="s">
        <v>117</v>
      </c>
      <c r="E759" s="6">
        <v>50</v>
      </c>
    </row>
    <row r="760" spans="1:5">
      <c r="A760" s="14" t="s">
        <v>1245</v>
      </c>
      <c r="B760" s="14"/>
      <c r="C760" s="14"/>
      <c r="D760" s="1" t="s">
        <v>117</v>
      </c>
      <c r="E760" s="6">
        <v>40.97</v>
      </c>
    </row>
    <row r="761" spans="1:5">
      <c r="A761" s="14" t="s">
        <v>253</v>
      </c>
      <c r="B761" s="14"/>
      <c r="C761" s="14"/>
      <c r="D761" s="1" t="s">
        <v>611</v>
      </c>
      <c r="E761" s="6">
        <v>40</v>
      </c>
    </row>
    <row r="762" spans="1:5">
      <c r="A762" s="14" t="s">
        <v>335</v>
      </c>
      <c r="B762" s="14"/>
      <c r="C762" s="14"/>
      <c r="D762" s="1" t="s">
        <v>117</v>
      </c>
      <c r="E762" s="6">
        <v>38.46</v>
      </c>
    </row>
    <row r="763" spans="1:5">
      <c r="A763" s="14" t="s">
        <v>273</v>
      </c>
      <c r="B763" s="14"/>
      <c r="C763" s="14"/>
      <c r="D763" s="1" t="s">
        <v>611</v>
      </c>
      <c r="E763" s="6">
        <v>37.520000000000003</v>
      </c>
    </row>
    <row r="764" spans="1:5">
      <c r="A764" s="14" t="s">
        <v>1172</v>
      </c>
      <c r="B764" s="14"/>
      <c r="C764" s="14"/>
      <c r="D764" s="1" t="s">
        <v>263</v>
      </c>
      <c r="E764" s="6">
        <v>30</v>
      </c>
    </row>
    <row r="765" spans="1:5">
      <c r="A765" s="14" t="s">
        <v>1246</v>
      </c>
      <c r="B765" s="14"/>
      <c r="C765" s="14"/>
      <c r="D765" s="1" t="s">
        <v>111</v>
      </c>
      <c r="E765" s="6">
        <v>29.89</v>
      </c>
    </row>
    <row r="766" spans="1:5">
      <c r="A766" s="14" t="s">
        <v>1247</v>
      </c>
      <c r="B766" s="14"/>
      <c r="C766" s="14"/>
      <c r="D766" s="1" t="s">
        <v>111</v>
      </c>
      <c r="E766" s="6">
        <v>17.86</v>
      </c>
    </row>
    <row r="767" spans="1:5">
      <c r="A767" s="14" t="s">
        <v>1248</v>
      </c>
      <c r="B767" s="14"/>
      <c r="C767" s="14"/>
      <c r="D767" s="1" t="s">
        <v>111</v>
      </c>
      <c r="E767" s="6">
        <v>17</v>
      </c>
    </row>
    <row r="768" spans="1:5">
      <c r="A768" s="14" t="s">
        <v>1249</v>
      </c>
      <c r="B768" s="14"/>
      <c r="C768" s="14"/>
      <c r="D768" s="1" t="s">
        <v>111</v>
      </c>
      <c r="E768" s="6">
        <v>15</v>
      </c>
    </row>
    <row r="769" spans="1:5">
      <c r="A769" s="14" t="s">
        <v>1250</v>
      </c>
      <c r="B769" s="14"/>
      <c r="C769" s="14"/>
      <c r="D769" s="1" t="s">
        <v>611</v>
      </c>
      <c r="E769" s="6">
        <v>13.68</v>
      </c>
    </row>
    <row r="770" spans="1:5">
      <c r="A770" s="14" t="s">
        <v>1251</v>
      </c>
      <c r="B770" s="14"/>
      <c r="C770" s="14"/>
      <c r="D770" s="1" t="s">
        <v>111</v>
      </c>
      <c r="E770" s="6">
        <v>8</v>
      </c>
    </row>
    <row r="771" spans="1:5">
      <c r="A771" s="14" t="s">
        <v>1252</v>
      </c>
      <c r="B771" s="14"/>
      <c r="C771" s="14"/>
      <c r="D771" s="1" t="s">
        <v>117</v>
      </c>
      <c r="E771" s="6">
        <v>4.8499999999999996</v>
      </c>
    </row>
    <row r="772" spans="1:5">
      <c r="A772" s="14" t="s">
        <v>313</v>
      </c>
      <c r="B772" s="14"/>
      <c r="C772" s="14"/>
      <c r="D772" s="1" t="s">
        <v>611</v>
      </c>
      <c r="E772" s="6">
        <v>8</v>
      </c>
    </row>
    <row r="773" spans="1:5">
      <c r="A773" s="14" t="s">
        <v>342</v>
      </c>
      <c r="B773" s="14"/>
      <c r="C773" s="14"/>
      <c r="D773" s="1" t="s">
        <v>1255</v>
      </c>
      <c r="E773" s="6">
        <v>4800</v>
      </c>
    </row>
    <row r="774" spans="1:5">
      <c r="A774" s="14" t="s">
        <v>1253</v>
      </c>
      <c r="B774" s="14"/>
      <c r="C774" s="14"/>
      <c r="D774" s="1" t="s">
        <v>334</v>
      </c>
      <c r="E774" s="6">
        <v>1340645.04</v>
      </c>
    </row>
    <row r="775" spans="1:5">
      <c r="A775" s="14" t="s">
        <v>1254</v>
      </c>
      <c r="B775" s="14"/>
      <c r="C775" s="14"/>
      <c r="D775" s="1" t="s">
        <v>111</v>
      </c>
      <c r="E775" s="6">
        <v>3200</v>
      </c>
    </row>
    <row r="776" spans="1:5" ht="15.75" thickBot="1">
      <c r="A776" s="14" t="s">
        <v>346</v>
      </c>
      <c r="B776" s="14"/>
      <c r="C776" s="14"/>
      <c r="D776" s="1"/>
      <c r="E776" s="70">
        <f>SUM(E518:E775)</f>
        <v>4178246.9500000016</v>
      </c>
    </row>
    <row r="777" spans="1:5">
      <c r="A777" s="14" t="s">
        <v>347</v>
      </c>
      <c r="B777" s="1"/>
      <c r="C777" s="1"/>
      <c r="D777" s="1"/>
      <c r="E777" s="1">
        <f>SUM(E344+E489+E516+E776)</f>
        <v>7285736.200000002</v>
      </c>
    </row>
    <row r="778" spans="1:5">
      <c r="A778" s="14"/>
      <c r="B778" s="1"/>
      <c r="C778" s="1"/>
      <c r="D778" s="1"/>
      <c r="E778" s="1"/>
    </row>
    <row r="779" spans="1:5">
      <c r="A779" s="14"/>
      <c r="B779" s="18" t="s">
        <v>348</v>
      </c>
      <c r="C779" s="18"/>
      <c r="D779" s="18"/>
      <c r="E779" s="1"/>
    </row>
    <row r="780" spans="1:5">
      <c r="A780" s="14" t="s">
        <v>349</v>
      </c>
      <c r="B780" s="14"/>
      <c r="C780" s="1"/>
      <c r="D780" s="1"/>
      <c r="E780" s="6">
        <v>373055</v>
      </c>
    </row>
    <row r="781" spans="1:5">
      <c r="A781" s="14" t="s">
        <v>350</v>
      </c>
      <c r="B781" s="14"/>
      <c r="C781" s="1"/>
      <c r="D781" s="1"/>
      <c r="E781" s="6">
        <v>136743</v>
      </c>
    </row>
    <row r="782" spans="1:5" ht="15.75">
      <c r="A782" s="71" t="s">
        <v>151</v>
      </c>
      <c r="B782" s="71"/>
      <c r="C782" s="1"/>
      <c r="D782" s="6" t="s">
        <v>96</v>
      </c>
      <c r="E782" s="6">
        <v>403157</v>
      </c>
    </row>
    <row r="783" spans="1:5">
      <c r="A783" s="14" t="s">
        <v>93</v>
      </c>
      <c r="B783" s="14"/>
      <c r="C783" s="1"/>
      <c r="D783" s="1"/>
      <c r="E783" s="6">
        <v>43751</v>
      </c>
    </row>
    <row r="784" spans="1:5">
      <c r="A784" s="14" t="s">
        <v>351</v>
      </c>
      <c r="B784" s="14"/>
      <c r="C784" s="1"/>
      <c r="D784" s="1"/>
      <c r="E784" s="6">
        <v>41779</v>
      </c>
    </row>
    <row r="785" spans="1:5">
      <c r="A785" s="14" t="s">
        <v>334</v>
      </c>
      <c r="B785" s="14"/>
      <c r="C785" s="1"/>
      <c r="D785" s="1"/>
      <c r="E785" s="72">
        <v>80000</v>
      </c>
    </row>
    <row r="786" spans="1:5">
      <c r="A786" s="14" t="s">
        <v>352</v>
      </c>
      <c r="B786" s="14"/>
      <c r="C786" s="14"/>
      <c r="D786" s="1"/>
      <c r="E786" s="6">
        <f>SUM(E780:E785)</f>
        <v>1078485</v>
      </c>
    </row>
    <row r="787" spans="1:5">
      <c r="A787" s="14"/>
      <c r="B787" s="1"/>
      <c r="C787" s="1"/>
      <c r="D787" s="1"/>
      <c r="E787" s="1"/>
    </row>
    <row r="788" spans="1:5">
      <c r="A788" s="14"/>
      <c r="B788" s="18" t="s">
        <v>353</v>
      </c>
      <c r="C788" s="18"/>
      <c r="D788" s="18"/>
      <c r="E788" s="1"/>
    </row>
    <row r="789" spans="1:5">
      <c r="A789" s="48" t="s">
        <v>1036</v>
      </c>
      <c r="B789" s="48"/>
      <c r="C789" s="1"/>
      <c r="D789" s="1" t="s">
        <v>101</v>
      </c>
      <c r="E789" s="73">
        <v>16179.74</v>
      </c>
    </row>
    <row r="790" spans="1:5">
      <c r="A790" s="48" t="s">
        <v>1037</v>
      </c>
      <c r="B790" s="48"/>
      <c r="C790" s="1"/>
      <c r="D790" s="1" t="s">
        <v>101</v>
      </c>
      <c r="E790" s="73">
        <v>11122.38</v>
      </c>
    </row>
    <row r="791" spans="1:5">
      <c r="A791" s="48" t="s">
        <v>1038</v>
      </c>
      <c r="B791" s="48"/>
      <c r="C791" s="1"/>
      <c r="D791" s="1" t="s">
        <v>101</v>
      </c>
      <c r="E791" s="73">
        <v>23918.57</v>
      </c>
    </row>
    <row r="792" spans="1:5">
      <c r="A792" s="48" t="s">
        <v>881</v>
      </c>
      <c r="B792" s="48"/>
      <c r="C792" s="1"/>
      <c r="D792" s="1" t="s">
        <v>101</v>
      </c>
      <c r="E792" s="73">
        <v>6146.15</v>
      </c>
    </row>
    <row r="793" spans="1:5">
      <c r="A793" s="48" t="s">
        <v>1034</v>
      </c>
      <c r="B793" s="48"/>
      <c r="C793" s="1"/>
      <c r="D793" s="1" t="s">
        <v>101</v>
      </c>
      <c r="E793" s="73">
        <v>37434.239999999998</v>
      </c>
    </row>
    <row r="794" spans="1:5">
      <c r="A794" s="48" t="s">
        <v>852</v>
      </c>
      <c r="B794" s="48"/>
      <c r="C794" s="1"/>
      <c r="D794" s="1" t="s">
        <v>101</v>
      </c>
      <c r="E794" s="73">
        <v>65753.119999999995</v>
      </c>
    </row>
    <row r="795" spans="1:5">
      <c r="A795" s="48" t="s">
        <v>1035</v>
      </c>
      <c r="B795" s="48"/>
      <c r="C795" s="1"/>
      <c r="D795" s="1" t="s">
        <v>101</v>
      </c>
      <c r="E795" s="73">
        <v>7630.75</v>
      </c>
    </row>
    <row r="796" spans="1:5">
      <c r="A796" s="48" t="s">
        <v>1039</v>
      </c>
      <c r="B796" s="48"/>
      <c r="C796" s="1"/>
      <c r="D796" s="1" t="s">
        <v>101</v>
      </c>
      <c r="E796" s="73">
        <v>19161.650000000001</v>
      </c>
    </row>
    <row r="797" spans="1:5">
      <c r="A797" s="48" t="s">
        <v>1040</v>
      </c>
      <c r="B797" s="48"/>
      <c r="C797" s="1"/>
      <c r="D797" s="1" t="s">
        <v>101</v>
      </c>
      <c r="E797" s="73">
        <v>40693.47</v>
      </c>
    </row>
    <row r="798" spans="1:5">
      <c r="A798" s="48" t="s">
        <v>1041</v>
      </c>
      <c r="B798" s="48"/>
      <c r="C798" s="1"/>
      <c r="D798" s="1" t="s">
        <v>101</v>
      </c>
      <c r="E798" s="73">
        <v>3036.29</v>
      </c>
    </row>
    <row r="799" spans="1:5">
      <c r="A799" s="48" t="s">
        <v>1042</v>
      </c>
      <c r="B799" s="48"/>
      <c r="C799" s="1"/>
      <c r="D799" s="1" t="s">
        <v>101</v>
      </c>
      <c r="E799" s="73">
        <v>23720.22</v>
      </c>
    </row>
    <row r="800" spans="1:5">
      <c r="A800" s="48" t="s">
        <v>1043</v>
      </c>
      <c r="B800" s="48"/>
      <c r="C800" s="1"/>
      <c r="D800" s="1" t="s">
        <v>101</v>
      </c>
      <c r="E800" s="73">
        <v>29161.86</v>
      </c>
    </row>
    <row r="801" spans="1:5">
      <c r="A801" s="48" t="s">
        <v>1044</v>
      </c>
      <c r="B801" s="48"/>
      <c r="C801" s="1"/>
      <c r="D801" s="1" t="s">
        <v>101</v>
      </c>
      <c r="E801" s="73">
        <v>34580.019999999997</v>
      </c>
    </row>
    <row r="802" spans="1:5">
      <c r="A802" s="48" t="s">
        <v>1045</v>
      </c>
      <c r="B802" s="48"/>
      <c r="C802" s="1"/>
      <c r="D802" s="1" t="s">
        <v>101</v>
      </c>
      <c r="E802" s="73">
        <v>34784.519999999997</v>
      </c>
    </row>
    <row r="803" spans="1:5">
      <c r="A803" s="48" t="s">
        <v>871</v>
      </c>
      <c r="B803" s="48"/>
      <c r="C803" s="1"/>
      <c r="D803" s="1" t="s">
        <v>101</v>
      </c>
      <c r="E803" s="73">
        <v>32977.919999999998</v>
      </c>
    </row>
    <row r="804" spans="1:5">
      <c r="A804" s="48" t="s">
        <v>1046</v>
      </c>
      <c r="B804" s="48"/>
      <c r="C804" s="1"/>
      <c r="D804" s="1" t="s">
        <v>101</v>
      </c>
      <c r="E804" s="73">
        <v>10416.6</v>
      </c>
    </row>
    <row r="805" spans="1:5" s="12" customFormat="1">
      <c r="A805" s="48" t="s">
        <v>1047</v>
      </c>
      <c r="B805" s="48"/>
      <c r="C805" s="1"/>
      <c r="D805" s="1" t="s">
        <v>101</v>
      </c>
      <c r="E805" s="73">
        <v>1915.99</v>
      </c>
    </row>
    <row r="806" spans="1:5">
      <c r="A806" s="48" t="s">
        <v>1048</v>
      </c>
      <c r="B806" s="48"/>
      <c r="C806" s="1"/>
      <c r="D806" s="1" t="s">
        <v>101</v>
      </c>
      <c r="E806" s="73">
        <v>19328.349999999999</v>
      </c>
    </row>
    <row r="807" spans="1:5" s="16" customFormat="1">
      <c r="A807" s="14" t="s">
        <v>1169</v>
      </c>
      <c r="B807" s="48"/>
      <c r="C807" s="1"/>
      <c r="D807" s="1" t="s">
        <v>101</v>
      </c>
      <c r="E807" s="73">
        <v>4085.44</v>
      </c>
    </row>
    <row r="808" spans="1:5" s="16" customFormat="1">
      <c r="A808" s="48" t="s">
        <v>861</v>
      </c>
      <c r="B808" s="48"/>
      <c r="C808" s="1"/>
      <c r="D808" s="1" t="s">
        <v>101</v>
      </c>
      <c r="E808" s="73">
        <v>36153.870000000003</v>
      </c>
    </row>
    <row r="809" spans="1:5" s="16" customFormat="1">
      <c r="A809" s="48" t="s">
        <v>1170</v>
      </c>
      <c r="B809" s="48"/>
      <c r="C809" s="1"/>
      <c r="D809" s="1" t="s">
        <v>101</v>
      </c>
      <c r="E809" s="73">
        <v>9154.74</v>
      </c>
    </row>
    <row r="810" spans="1:5" s="16" customFormat="1">
      <c r="A810" s="48" t="s">
        <v>870</v>
      </c>
      <c r="B810" s="48"/>
      <c r="C810" s="1"/>
      <c r="D810" s="1" t="s">
        <v>101</v>
      </c>
      <c r="E810" s="73">
        <v>13530.08</v>
      </c>
    </row>
    <row r="811" spans="1:5">
      <c r="A811" s="33" t="s">
        <v>354</v>
      </c>
      <c r="B811" s="33"/>
      <c r="C811" s="33"/>
      <c r="D811" s="1"/>
      <c r="E811" s="50">
        <f>SUM(E789:E810)</f>
        <v>480885.97</v>
      </c>
    </row>
    <row r="812" spans="1:5">
      <c r="A812" s="33" t="s">
        <v>103</v>
      </c>
      <c r="B812" s="33"/>
      <c r="C812" s="33"/>
      <c r="D812" s="1"/>
      <c r="E812" s="1">
        <v>185065.56</v>
      </c>
    </row>
    <row r="813" spans="1:5">
      <c r="A813" s="33" t="s">
        <v>355</v>
      </c>
      <c r="B813" s="33"/>
      <c r="C813" s="33"/>
      <c r="D813" s="1"/>
      <c r="E813" s="1">
        <v>-13025.52</v>
      </c>
    </row>
    <row r="814" spans="1:5">
      <c r="A814" s="33" t="s">
        <v>356</v>
      </c>
      <c r="B814" s="33"/>
      <c r="C814" s="33"/>
      <c r="D814" s="1"/>
      <c r="E814" s="1">
        <v>0</v>
      </c>
    </row>
    <row r="815" spans="1:5" ht="15.75" thickBot="1">
      <c r="A815" s="33" t="s">
        <v>106</v>
      </c>
      <c r="B815" s="33"/>
      <c r="C815" s="33"/>
      <c r="D815" s="1"/>
      <c r="E815" s="74">
        <v>257328.33</v>
      </c>
    </row>
    <row r="816" spans="1:5">
      <c r="A816" s="33" t="s">
        <v>357</v>
      </c>
      <c r="B816" s="33"/>
      <c r="C816" s="33"/>
      <c r="D816" s="1"/>
      <c r="E816" s="1">
        <f>SUM(E811:E815)</f>
        <v>910254.34</v>
      </c>
    </row>
    <row r="817" spans="1:5">
      <c r="A817" s="33"/>
      <c r="B817" s="33"/>
      <c r="C817" s="33"/>
      <c r="D817" s="1"/>
      <c r="E817" s="1"/>
    </row>
    <row r="818" spans="1:5">
      <c r="A818" s="14"/>
      <c r="B818" s="19" t="s">
        <v>358</v>
      </c>
      <c r="C818" s="19"/>
      <c r="D818" s="19"/>
      <c r="E818" s="1"/>
    </row>
    <row r="819" spans="1:5">
      <c r="A819" s="48" t="s">
        <v>852</v>
      </c>
      <c r="B819" s="48"/>
      <c r="C819" s="48"/>
      <c r="D819" s="75" t="s">
        <v>657</v>
      </c>
      <c r="E819" s="6">
        <v>20489.93</v>
      </c>
    </row>
    <row r="820" spans="1:5">
      <c r="A820" s="48" t="s">
        <v>141</v>
      </c>
      <c r="B820" s="48"/>
      <c r="C820" s="48"/>
      <c r="D820" s="75" t="s">
        <v>111</v>
      </c>
      <c r="E820" s="6">
        <v>15370.14</v>
      </c>
    </row>
    <row r="821" spans="1:5">
      <c r="A821" s="48" t="s">
        <v>853</v>
      </c>
      <c r="B821" s="48"/>
      <c r="C821" s="48"/>
      <c r="D821" s="75" t="s">
        <v>200</v>
      </c>
      <c r="E821" s="6">
        <v>12386.31</v>
      </c>
    </row>
    <row r="822" spans="1:5">
      <c r="A822" s="48" t="s">
        <v>210</v>
      </c>
      <c r="B822" s="48"/>
      <c r="C822" s="48"/>
      <c r="D822" s="75" t="s">
        <v>173</v>
      </c>
      <c r="E822" s="6">
        <v>6447.55</v>
      </c>
    </row>
    <row r="823" spans="1:5">
      <c r="A823" s="48" t="s">
        <v>854</v>
      </c>
      <c r="B823" s="48"/>
      <c r="C823" s="48"/>
      <c r="D823" s="75" t="s">
        <v>200</v>
      </c>
      <c r="E823" s="6">
        <v>6096</v>
      </c>
    </row>
    <row r="824" spans="1:5">
      <c r="A824" s="48" t="s">
        <v>142</v>
      </c>
      <c r="B824" s="48"/>
      <c r="C824" s="48"/>
      <c r="D824" s="75" t="s">
        <v>117</v>
      </c>
      <c r="E824" s="6">
        <v>5293.52</v>
      </c>
    </row>
    <row r="825" spans="1:5">
      <c r="A825" s="48" t="s">
        <v>855</v>
      </c>
      <c r="B825" s="48"/>
      <c r="C825" s="48"/>
      <c r="D825" s="75" t="s">
        <v>200</v>
      </c>
      <c r="E825" s="6">
        <v>5000</v>
      </c>
    </row>
    <row r="826" spans="1:5">
      <c r="A826" s="48" t="s">
        <v>856</v>
      </c>
      <c r="B826" s="48"/>
      <c r="C826" s="48"/>
      <c r="D826" s="75" t="s">
        <v>200</v>
      </c>
      <c r="E826" s="6">
        <v>4556.37</v>
      </c>
    </row>
    <row r="827" spans="1:5">
      <c r="A827" s="48" t="s">
        <v>320</v>
      </c>
      <c r="B827" s="48"/>
      <c r="C827" s="48"/>
      <c r="D827" s="75" t="s">
        <v>117</v>
      </c>
      <c r="E827" s="6">
        <v>3842.61</v>
      </c>
    </row>
    <row r="828" spans="1:5">
      <c r="A828" s="48" t="s">
        <v>130</v>
      </c>
      <c r="B828" s="48"/>
      <c r="C828" s="48"/>
      <c r="D828" s="75" t="s">
        <v>173</v>
      </c>
      <c r="E828" s="6">
        <v>3811.71</v>
      </c>
    </row>
    <row r="829" spans="1:5">
      <c r="A829" s="48" t="s">
        <v>858</v>
      </c>
      <c r="B829" s="48"/>
      <c r="C829" s="48"/>
      <c r="D829" s="75" t="s">
        <v>173</v>
      </c>
      <c r="E829" s="6">
        <v>3615</v>
      </c>
    </row>
    <row r="830" spans="1:5">
      <c r="A830" s="48" t="s">
        <v>113</v>
      </c>
      <c r="B830" s="48"/>
      <c r="C830" s="48"/>
      <c r="D830" s="75" t="s">
        <v>200</v>
      </c>
      <c r="E830" s="6">
        <v>3429.59</v>
      </c>
    </row>
    <row r="831" spans="1:5">
      <c r="A831" s="48" t="s">
        <v>859</v>
      </c>
      <c r="B831" s="48"/>
      <c r="C831" s="48"/>
      <c r="D831" s="75" t="s">
        <v>117</v>
      </c>
      <c r="E831" s="6">
        <v>3007.35</v>
      </c>
    </row>
    <row r="832" spans="1:5">
      <c r="A832" s="48" t="s">
        <v>300</v>
      </c>
      <c r="B832" s="48"/>
      <c r="C832" s="48"/>
      <c r="D832" s="75" t="s">
        <v>173</v>
      </c>
      <c r="E832" s="6">
        <v>2354.9699999999998</v>
      </c>
    </row>
    <row r="833" spans="1:5">
      <c r="A833" s="48" t="s">
        <v>860</v>
      </c>
      <c r="B833" s="48"/>
      <c r="C833" s="48"/>
      <c r="D833" s="75" t="s">
        <v>657</v>
      </c>
      <c r="E833" s="6">
        <v>2296.48</v>
      </c>
    </row>
    <row r="834" spans="1:5">
      <c r="A834" s="48" t="s">
        <v>861</v>
      </c>
      <c r="B834" s="48"/>
      <c r="C834" s="48"/>
      <c r="D834" s="75" t="s">
        <v>611</v>
      </c>
      <c r="E834" s="6">
        <v>2292.9699999999998</v>
      </c>
    </row>
    <row r="835" spans="1:5">
      <c r="A835" s="48" t="s">
        <v>125</v>
      </c>
      <c r="B835" s="48"/>
      <c r="C835" s="48"/>
      <c r="D835" s="75" t="s">
        <v>173</v>
      </c>
      <c r="E835" s="6">
        <v>1323.55</v>
      </c>
    </row>
    <row r="836" spans="1:5">
      <c r="A836" s="48" t="s">
        <v>862</v>
      </c>
      <c r="B836" s="48"/>
      <c r="C836" s="48"/>
      <c r="D836" s="75" t="s">
        <v>200</v>
      </c>
      <c r="E836" s="6">
        <v>1275</v>
      </c>
    </row>
    <row r="837" spans="1:5">
      <c r="A837" s="48" t="s">
        <v>539</v>
      </c>
      <c r="B837" s="48"/>
      <c r="C837" s="48"/>
      <c r="D837" s="75" t="s">
        <v>200</v>
      </c>
      <c r="E837" s="6">
        <v>1257.8800000000001</v>
      </c>
    </row>
    <row r="838" spans="1:5">
      <c r="A838" s="48" t="s">
        <v>863</v>
      </c>
      <c r="B838" s="48"/>
      <c r="C838" s="48"/>
      <c r="D838" s="75" t="s">
        <v>117</v>
      </c>
      <c r="E838" s="6">
        <v>1072.33</v>
      </c>
    </row>
    <row r="839" spans="1:5">
      <c r="A839" s="48" t="s">
        <v>143</v>
      </c>
      <c r="B839" s="48"/>
      <c r="C839" s="48"/>
      <c r="D839" s="75" t="s">
        <v>173</v>
      </c>
      <c r="E839" s="6">
        <v>837</v>
      </c>
    </row>
    <row r="840" spans="1:5">
      <c r="A840" s="48" t="s">
        <v>864</v>
      </c>
      <c r="B840" s="48"/>
      <c r="C840" s="48"/>
      <c r="D840" s="75" t="s">
        <v>200</v>
      </c>
      <c r="E840" s="6">
        <v>835.99</v>
      </c>
    </row>
    <row r="841" spans="1:5">
      <c r="A841" s="48" t="s">
        <v>865</v>
      </c>
      <c r="B841" s="48"/>
      <c r="C841" s="48"/>
      <c r="D841" s="75" t="s">
        <v>611</v>
      </c>
      <c r="E841" s="6">
        <v>717.62</v>
      </c>
    </row>
    <row r="842" spans="1:5">
      <c r="A842" s="48" t="s">
        <v>866</v>
      </c>
      <c r="B842" s="48"/>
      <c r="C842" s="48"/>
      <c r="D842" s="75" t="s">
        <v>611</v>
      </c>
      <c r="E842" s="6">
        <v>717.61</v>
      </c>
    </row>
    <row r="843" spans="1:5">
      <c r="A843" s="48" t="s">
        <v>298</v>
      </c>
      <c r="B843" s="48"/>
      <c r="C843" s="48"/>
      <c r="D843" s="75" t="s">
        <v>295</v>
      </c>
      <c r="E843" s="6">
        <v>574.08000000000004</v>
      </c>
    </row>
    <row r="844" spans="1:5">
      <c r="A844" s="48" t="s">
        <v>867</v>
      </c>
      <c r="B844" s="48"/>
      <c r="C844" s="48"/>
      <c r="D844" s="75" t="s">
        <v>611</v>
      </c>
      <c r="E844" s="6">
        <v>570.02</v>
      </c>
    </row>
    <row r="845" spans="1:5">
      <c r="A845" s="48" t="s">
        <v>868</v>
      </c>
      <c r="B845" s="48"/>
      <c r="C845" s="48"/>
      <c r="D845" s="75" t="s">
        <v>611</v>
      </c>
      <c r="E845" s="6">
        <v>527.80999999999995</v>
      </c>
    </row>
    <row r="846" spans="1:5">
      <c r="A846" s="48" t="s">
        <v>869</v>
      </c>
      <c r="B846" s="48"/>
      <c r="C846" s="48"/>
      <c r="D846" s="75" t="s">
        <v>200</v>
      </c>
      <c r="E846" s="6">
        <v>399.52</v>
      </c>
    </row>
    <row r="847" spans="1:5">
      <c r="A847" s="48" t="s">
        <v>870</v>
      </c>
      <c r="B847" s="48"/>
      <c r="C847" s="48"/>
      <c r="D847" s="75" t="s">
        <v>611</v>
      </c>
      <c r="E847" s="6">
        <v>394.94</v>
      </c>
    </row>
    <row r="848" spans="1:5">
      <c r="A848" s="48" t="s">
        <v>871</v>
      </c>
      <c r="B848" s="48"/>
      <c r="C848" s="48"/>
      <c r="D848" s="75" t="s">
        <v>611</v>
      </c>
      <c r="E848" s="6">
        <v>345.72</v>
      </c>
    </row>
    <row r="849" spans="1:5">
      <c r="A849" s="48" t="s">
        <v>872</v>
      </c>
      <c r="B849" s="48"/>
      <c r="C849" s="48"/>
      <c r="D849" s="75" t="s">
        <v>200</v>
      </c>
      <c r="E849" s="6">
        <v>342</v>
      </c>
    </row>
    <row r="850" spans="1:5" s="16" customFormat="1">
      <c r="A850" s="48" t="s">
        <v>873</v>
      </c>
      <c r="B850" s="48"/>
      <c r="C850" s="48"/>
      <c r="D850" s="75" t="s">
        <v>200</v>
      </c>
      <c r="E850" s="6">
        <v>341.04</v>
      </c>
    </row>
    <row r="851" spans="1:5">
      <c r="A851" s="48" t="s">
        <v>874</v>
      </c>
      <c r="B851" s="48"/>
      <c r="C851" s="48"/>
      <c r="D851" s="75" t="s">
        <v>197</v>
      </c>
      <c r="E851" s="6">
        <v>312.38</v>
      </c>
    </row>
    <row r="852" spans="1:5">
      <c r="A852" s="48" t="s">
        <v>875</v>
      </c>
      <c r="B852" s="48"/>
      <c r="C852" s="48"/>
      <c r="D852" s="75" t="s">
        <v>611</v>
      </c>
      <c r="E852" s="6">
        <v>307.8</v>
      </c>
    </row>
    <row r="853" spans="1:5">
      <c r="A853" s="48" t="s">
        <v>361</v>
      </c>
      <c r="B853" s="48"/>
      <c r="C853" s="48"/>
      <c r="D853" s="75" t="s">
        <v>204</v>
      </c>
      <c r="E853" s="6">
        <v>290</v>
      </c>
    </row>
    <row r="854" spans="1:5">
      <c r="A854" s="48" t="s">
        <v>876</v>
      </c>
      <c r="B854" s="48"/>
      <c r="C854" s="48"/>
      <c r="D854" s="75" t="s">
        <v>611</v>
      </c>
      <c r="E854" s="6">
        <v>286.41000000000003</v>
      </c>
    </row>
    <row r="855" spans="1:5">
      <c r="A855" s="48" t="s">
        <v>247</v>
      </c>
      <c r="B855" s="48"/>
      <c r="C855" s="48"/>
      <c r="D855" s="75" t="s">
        <v>200</v>
      </c>
      <c r="E855" s="6">
        <v>250</v>
      </c>
    </row>
    <row r="856" spans="1:5">
      <c r="A856" s="48" t="s">
        <v>877</v>
      </c>
      <c r="B856" s="48"/>
      <c r="C856" s="48"/>
      <c r="D856" s="75" t="s">
        <v>363</v>
      </c>
      <c r="E856" s="6">
        <v>250</v>
      </c>
    </row>
    <row r="857" spans="1:5">
      <c r="A857" s="48" t="s">
        <v>878</v>
      </c>
      <c r="B857" s="48"/>
      <c r="C857" s="48"/>
      <c r="D857" s="75" t="s">
        <v>200</v>
      </c>
      <c r="E857" s="6">
        <v>248</v>
      </c>
    </row>
    <row r="858" spans="1:5">
      <c r="A858" s="48" t="s">
        <v>879</v>
      </c>
      <c r="B858" s="48"/>
      <c r="C858" s="48"/>
      <c r="D858" s="75" t="s">
        <v>173</v>
      </c>
      <c r="E858" s="6">
        <v>236.31</v>
      </c>
    </row>
    <row r="859" spans="1:5">
      <c r="A859" s="48" t="s">
        <v>219</v>
      </c>
      <c r="B859" s="48"/>
      <c r="C859" s="48"/>
      <c r="D859" s="75" t="s">
        <v>200</v>
      </c>
      <c r="E859" s="6">
        <v>234.82</v>
      </c>
    </row>
    <row r="860" spans="1:5">
      <c r="A860" s="48" t="s">
        <v>339</v>
      </c>
      <c r="B860" s="48"/>
      <c r="C860" s="48"/>
      <c r="D860" s="75" t="s">
        <v>117</v>
      </c>
      <c r="E860" s="6">
        <v>187.48</v>
      </c>
    </row>
    <row r="861" spans="1:5">
      <c r="A861" s="48" t="s">
        <v>880</v>
      </c>
      <c r="B861" s="48"/>
      <c r="C861" s="48"/>
      <c r="D861" s="75" t="s">
        <v>611</v>
      </c>
      <c r="E861" s="6">
        <v>150.79</v>
      </c>
    </row>
    <row r="862" spans="1:5">
      <c r="A862" s="48" t="s">
        <v>881</v>
      </c>
      <c r="B862" s="48"/>
      <c r="C862" s="48"/>
      <c r="D862" s="75" t="s">
        <v>611</v>
      </c>
      <c r="E862" s="6">
        <v>143.82</v>
      </c>
    </row>
    <row r="863" spans="1:5">
      <c r="A863" s="48" t="s">
        <v>882</v>
      </c>
      <c r="B863" s="48"/>
      <c r="C863" s="48"/>
      <c r="D863" s="75" t="s">
        <v>200</v>
      </c>
      <c r="E863" s="6">
        <v>138</v>
      </c>
    </row>
    <row r="864" spans="1:5">
      <c r="A864" s="48" t="s">
        <v>883</v>
      </c>
      <c r="B864" s="48"/>
      <c r="C864" s="48"/>
      <c r="D864" s="75" t="s">
        <v>611</v>
      </c>
      <c r="E864" s="6">
        <v>132.66</v>
      </c>
    </row>
    <row r="865" spans="1:8">
      <c r="A865" s="48" t="s">
        <v>359</v>
      </c>
      <c r="B865" s="48"/>
      <c r="C865" s="48"/>
      <c r="D865" s="75" t="s">
        <v>251</v>
      </c>
      <c r="E865" s="6">
        <v>125</v>
      </c>
    </row>
    <row r="866" spans="1:8">
      <c r="A866" s="48" t="s">
        <v>225</v>
      </c>
      <c r="B866" s="48"/>
      <c r="C866" s="48"/>
      <c r="D866" s="75" t="s">
        <v>200</v>
      </c>
      <c r="E866" s="6">
        <v>102</v>
      </c>
    </row>
    <row r="867" spans="1:8">
      <c r="A867" s="48" t="s">
        <v>884</v>
      </c>
      <c r="B867" s="48"/>
      <c r="C867" s="48"/>
      <c r="D867" s="75" t="s">
        <v>111</v>
      </c>
      <c r="E867" s="6">
        <v>100</v>
      </c>
      <c r="H867" s="11"/>
    </row>
    <row r="868" spans="1:8">
      <c r="A868" s="48" t="s">
        <v>885</v>
      </c>
      <c r="B868" s="48"/>
      <c r="C868" s="48"/>
      <c r="D868" s="75" t="s">
        <v>200</v>
      </c>
      <c r="E868" s="6">
        <v>89.7</v>
      </c>
      <c r="H868" s="11"/>
    </row>
    <row r="869" spans="1:8">
      <c r="A869" s="48" t="s">
        <v>886</v>
      </c>
      <c r="B869" s="48"/>
      <c r="C869" s="48"/>
      <c r="D869" s="75" t="s">
        <v>200</v>
      </c>
      <c r="E869" s="6">
        <v>85.85</v>
      </c>
      <c r="H869" s="11"/>
    </row>
    <row r="870" spans="1:8">
      <c r="A870" s="48" t="s">
        <v>887</v>
      </c>
      <c r="B870" s="48"/>
      <c r="C870" s="48"/>
      <c r="D870" s="75" t="s">
        <v>200</v>
      </c>
      <c r="E870" s="6">
        <v>60</v>
      </c>
      <c r="H870" s="11"/>
    </row>
    <row r="871" spans="1:8" s="8" customFormat="1">
      <c r="A871" s="48" t="s">
        <v>888</v>
      </c>
      <c r="B871" s="48"/>
      <c r="C871" s="48"/>
      <c r="D871" s="75" t="s">
        <v>611</v>
      </c>
      <c r="E871" s="6">
        <v>41.67</v>
      </c>
      <c r="H871" s="11"/>
    </row>
    <row r="872" spans="1:8" s="8" customFormat="1">
      <c r="A872" s="48" t="s">
        <v>145</v>
      </c>
      <c r="B872" s="48"/>
      <c r="C872" s="48"/>
      <c r="D872" s="75" t="s">
        <v>114</v>
      </c>
      <c r="E872" s="6">
        <v>34.270000000000003</v>
      </c>
      <c r="H872" s="11"/>
    </row>
    <row r="873" spans="1:8" s="8" customFormat="1">
      <c r="A873" s="48" t="s">
        <v>889</v>
      </c>
      <c r="B873" s="48"/>
      <c r="C873" s="48"/>
      <c r="D873" s="75" t="s">
        <v>200</v>
      </c>
      <c r="E873" s="6">
        <v>33.76</v>
      </c>
      <c r="H873" s="11"/>
    </row>
    <row r="874" spans="1:8" s="8" customFormat="1">
      <c r="A874" s="48" t="s">
        <v>890</v>
      </c>
      <c r="B874" s="48"/>
      <c r="C874" s="48"/>
      <c r="D874" s="75" t="s">
        <v>611</v>
      </c>
      <c r="E874" s="6">
        <v>25.73</v>
      </c>
      <c r="H874" s="11"/>
    </row>
    <row r="875" spans="1:8" s="8" customFormat="1">
      <c r="A875" s="48" t="s">
        <v>891</v>
      </c>
      <c r="B875" s="48"/>
      <c r="C875" s="48"/>
      <c r="D875" s="75" t="s">
        <v>200</v>
      </c>
      <c r="E875" s="6">
        <v>25</v>
      </c>
      <c r="H875" s="11"/>
    </row>
    <row r="876" spans="1:8" s="8" customFormat="1">
      <c r="A876" s="48" t="s">
        <v>271</v>
      </c>
      <c r="B876" s="48"/>
      <c r="C876" s="48"/>
      <c r="D876" s="75" t="s">
        <v>200</v>
      </c>
      <c r="E876" s="6">
        <v>10.8</v>
      </c>
      <c r="H876" s="11"/>
    </row>
    <row r="877" spans="1:8" ht="15.75" thickBot="1">
      <c r="A877" s="48" t="s">
        <v>365</v>
      </c>
      <c r="B877" s="48"/>
      <c r="C877" s="48"/>
      <c r="D877" s="10"/>
      <c r="E877" s="53">
        <f>SUM(E819:E876)</f>
        <v>115724.86000000003</v>
      </c>
      <c r="H877" s="11"/>
    </row>
    <row r="878" spans="1:8">
      <c r="A878" s="48" t="s">
        <v>366</v>
      </c>
      <c r="B878" s="10"/>
      <c r="C878" s="10"/>
      <c r="D878" s="10"/>
      <c r="E878" s="1">
        <f>SUM(E816+E877)</f>
        <v>1025979.2</v>
      </c>
      <c r="H878" s="11"/>
    </row>
    <row r="879" spans="1:8">
      <c r="A879" s="48"/>
      <c r="B879" s="10"/>
      <c r="C879" s="10"/>
      <c r="D879" s="10"/>
      <c r="E879" s="1"/>
      <c r="H879" s="11"/>
    </row>
    <row r="880" spans="1:8">
      <c r="A880" s="48"/>
      <c r="B880" s="18" t="s">
        <v>367</v>
      </c>
      <c r="C880" s="18"/>
      <c r="D880" s="18"/>
      <c r="E880" s="1"/>
      <c r="H880" s="11"/>
    </row>
    <row r="881" spans="1:16">
      <c r="A881" s="48" t="s">
        <v>368</v>
      </c>
      <c r="B881" s="48"/>
      <c r="C881" s="48"/>
      <c r="D881" s="76" t="s">
        <v>96</v>
      </c>
      <c r="E881" s="1">
        <v>576836</v>
      </c>
      <c r="H881" s="11"/>
    </row>
    <row r="882" spans="1:16">
      <c r="A882" s="33" t="s">
        <v>369</v>
      </c>
      <c r="B882" s="33"/>
      <c r="C882" s="33"/>
      <c r="D882" s="6" t="s">
        <v>96</v>
      </c>
      <c r="E882" s="1">
        <v>75111</v>
      </c>
      <c r="H882" s="11"/>
    </row>
    <row r="883" spans="1:16">
      <c r="A883" s="33" t="s">
        <v>370</v>
      </c>
      <c r="B883" s="33"/>
      <c r="C883" s="33"/>
      <c r="D883" s="6" t="s">
        <v>96</v>
      </c>
      <c r="E883" s="1">
        <v>54667</v>
      </c>
      <c r="H883" s="11"/>
      <c r="P883" s="11"/>
    </row>
    <row r="884" spans="1:16">
      <c r="A884" s="33" t="s">
        <v>371</v>
      </c>
      <c r="B884" s="33"/>
      <c r="C884" s="33"/>
      <c r="D884" s="6" t="s">
        <v>96</v>
      </c>
      <c r="E884" s="1">
        <v>24322</v>
      </c>
      <c r="H884" s="11"/>
      <c r="P884" s="11"/>
    </row>
    <row r="885" spans="1:16">
      <c r="A885" s="33" t="s">
        <v>372</v>
      </c>
      <c r="B885" s="33"/>
      <c r="C885" s="33"/>
      <c r="D885" s="77">
        <v>0</v>
      </c>
      <c r="E885" s="1">
        <v>14336</v>
      </c>
      <c r="H885" s="11"/>
      <c r="P885" s="11"/>
    </row>
    <row r="886" spans="1:16">
      <c r="A886" s="33" t="s">
        <v>94</v>
      </c>
      <c r="B886" s="33"/>
      <c r="C886" s="33"/>
      <c r="D886" s="6" t="s">
        <v>96</v>
      </c>
      <c r="E886" s="1">
        <v>20289</v>
      </c>
      <c r="H886" s="11"/>
      <c r="P886" s="11"/>
    </row>
    <row r="887" spans="1:16">
      <c r="A887" s="33" t="s">
        <v>93</v>
      </c>
      <c r="B887" s="33"/>
      <c r="C887" s="33"/>
      <c r="D887" s="6"/>
      <c r="E887" s="1">
        <v>47228</v>
      </c>
      <c r="H887" s="11"/>
      <c r="P887" s="11"/>
    </row>
    <row r="888" spans="1:16">
      <c r="A888" s="33" t="s">
        <v>373</v>
      </c>
      <c r="B888" s="33"/>
      <c r="C888" s="33"/>
      <c r="D888" s="6"/>
      <c r="E888" s="50">
        <f>SUM(E881:E887)</f>
        <v>812789</v>
      </c>
      <c r="H888" s="11"/>
      <c r="P888" s="11"/>
    </row>
    <row r="889" spans="1:16">
      <c r="A889" s="14"/>
      <c r="B889" s="1"/>
      <c r="C889" s="1"/>
      <c r="D889" s="1"/>
      <c r="E889" s="1"/>
      <c r="H889" s="11"/>
      <c r="P889" s="11"/>
    </row>
    <row r="890" spans="1:16">
      <c r="A890" s="14"/>
      <c r="B890" s="19" t="s">
        <v>374</v>
      </c>
      <c r="C890" s="19"/>
      <c r="D890" s="19"/>
      <c r="E890" s="1"/>
      <c r="H890" s="11"/>
      <c r="P890" s="11"/>
    </row>
    <row r="891" spans="1:16">
      <c r="A891" s="48" t="s">
        <v>1050</v>
      </c>
      <c r="B891" s="48"/>
      <c r="C891" s="48"/>
      <c r="D891" s="1" t="s">
        <v>101</v>
      </c>
      <c r="E891" s="6">
        <v>27911.56</v>
      </c>
      <c r="H891" s="11"/>
      <c r="P891" s="11"/>
    </row>
    <row r="892" spans="1:16">
      <c r="A892" s="48" t="s">
        <v>1051</v>
      </c>
      <c r="B892" s="48"/>
      <c r="C892" s="48"/>
      <c r="D892" s="1" t="s">
        <v>101</v>
      </c>
      <c r="E892" s="6">
        <v>27614.78</v>
      </c>
      <c r="H892" s="11"/>
      <c r="P892" s="11"/>
    </row>
    <row r="893" spans="1:16">
      <c r="A893" s="48" t="s">
        <v>1052</v>
      </c>
      <c r="B893" s="48"/>
      <c r="C893" s="48"/>
      <c r="D893" s="1" t="s">
        <v>101</v>
      </c>
      <c r="E893" s="6">
        <v>26755.63</v>
      </c>
      <c r="H893" s="11"/>
      <c r="P893" s="11"/>
    </row>
    <row r="894" spans="1:16">
      <c r="A894" s="48" t="s">
        <v>1053</v>
      </c>
      <c r="B894" s="48"/>
      <c r="C894" s="48"/>
      <c r="D894" s="1" t="s">
        <v>101</v>
      </c>
      <c r="E894" s="6">
        <v>56554.84</v>
      </c>
      <c r="H894" s="11"/>
      <c r="P894" s="11"/>
    </row>
    <row r="895" spans="1:16">
      <c r="A895" s="48" t="s">
        <v>1054</v>
      </c>
      <c r="B895" s="48"/>
      <c r="C895" s="48"/>
      <c r="D895" s="1" t="s">
        <v>101</v>
      </c>
      <c r="E895" s="6">
        <v>42110.2</v>
      </c>
      <c r="H895" s="11"/>
      <c r="P895" s="11"/>
    </row>
    <row r="896" spans="1:16">
      <c r="A896" s="48" t="s">
        <v>1055</v>
      </c>
      <c r="B896" s="48"/>
      <c r="C896" s="48"/>
      <c r="D896" s="1" t="s">
        <v>101</v>
      </c>
      <c r="E896" s="6">
        <v>38719.199999999997</v>
      </c>
      <c r="H896" s="11"/>
      <c r="P896" s="11"/>
    </row>
    <row r="897" spans="1:16">
      <c r="A897" s="48" t="s">
        <v>1056</v>
      </c>
      <c r="B897" s="48"/>
      <c r="C897" s="48"/>
      <c r="D897" s="1" t="s">
        <v>101</v>
      </c>
      <c r="E897" s="6">
        <v>37558.339999999997</v>
      </c>
      <c r="H897" s="11"/>
      <c r="P897" s="11"/>
    </row>
    <row r="898" spans="1:16" s="12" customFormat="1">
      <c r="A898" s="48" t="s">
        <v>1057</v>
      </c>
      <c r="B898" s="48"/>
      <c r="C898" s="48"/>
      <c r="D898" s="1" t="s">
        <v>101</v>
      </c>
      <c r="E898" s="6">
        <v>548.5</v>
      </c>
      <c r="H898" s="11"/>
      <c r="P898" s="11"/>
    </row>
    <row r="899" spans="1:16" s="12" customFormat="1">
      <c r="A899" s="48" t="s">
        <v>1049</v>
      </c>
      <c r="B899" s="48"/>
      <c r="C899" s="48"/>
      <c r="D899" s="1" t="s">
        <v>101</v>
      </c>
      <c r="E899" s="6">
        <v>23233.58</v>
      </c>
      <c r="H899" s="11"/>
      <c r="P899" s="11"/>
    </row>
    <row r="900" spans="1:16">
      <c r="A900" s="48" t="s">
        <v>895</v>
      </c>
      <c r="B900" s="48"/>
      <c r="C900" s="48"/>
      <c r="D900" s="1" t="s">
        <v>101</v>
      </c>
      <c r="E900" s="72">
        <v>33281.29</v>
      </c>
      <c r="H900" s="11"/>
      <c r="P900" s="11"/>
    </row>
    <row r="901" spans="1:16">
      <c r="A901" s="33" t="s">
        <v>375</v>
      </c>
      <c r="B901" s="33"/>
      <c r="C901" s="33"/>
      <c r="D901" s="1"/>
      <c r="E901" s="6">
        <f>SUM(E891:E900)</f>
        <v>314287.92</v>
      </c>
      <c r="H901" s="11"/>
      <c r="P901" s="11"/>
    </row>
    <row r="902" spans="1:16">
      <c r="A902" s="33" t="s">
        <v>103</v>
      </c>
      <c r="B902" s="33"/>
      <c r="C902" s="33"/>
      <c r="D902" s="1"/>
      <c r="E902" s="6">
        <v>113248.07</v>
      </c>
      <c r="H902" s="11"/>
      <c r="P902" s="11"/>
    </row>
    <row r="903" spans="1:16">
      <c r="A903" s="14" t="s">
        <v>376</v>
      </c>
      <c r="B903" s="14"/>
      <c r="C903" s="14"/>
      <c r="D903" s="1"/>
      <c r="E903" s="6">
        <v>149774.5</v>
      </c>
      <c r="H903" s="11"/>
      <c r="P903" s="11"/>
    </row>
    <row r="904" spans="1:16">
      <c r="A904" s="33" t="s">
        <v>104</v>
      </c>
      <c r="B904" s="33"/>
      <c r="C904" s="33"/>
      <c r="D904" s="1"/>
      <c r="E904" s="72">
        <v>-10075.07</v>
      </c>
      <c r="H904" s="11"/>
      <c r="P904" s="11"/>
    </row>
    <row r="905" spans="1:16">
      <c r="A905" s="14" t="s">
        <v>377</v>
      </c>
      <c r="B905" s="1"/>
      <c r="C905" s="1"/>
      <c r="D905" s="1"/>
      <c r="E905" s="6">
        <f>SUM(E901:E904)</f>
        <v>567235.42000000004</v>
      </c>
      <c r="H905" s="11"/>
      <c r="P905" s="11"/>
    </row>
    <row r="906" spans="1:16">
      <c r="A906" s="14"/>
      <c r="B906" s="1"/>
      <c r="C906" s="1"/>
      <c r="D906" s="1"/>
      <c r="E906" s="1"/>
      <c r="H906" s="11"/>
      <c r="P906" s="11"/>
    </row>
    <row r="907" spans="1:16">
      <c r="A907" s="14"/>
      <c r="B907" s="19" t="s">
        <v>378</v>
      </c>
      <c r="C907" s="19"/>
      <c r="D907" s="19"/>
      <c r="E907" s="1"/>
      <c r="H907" s="11"/>
      <c r="P907" s="11"/>
    </row>
    <row r="908" spans="1:16">
      <c r="A908" s="48" t="s">
        <v>379</v>
      </c>
      <c r="B908" s="48"/>
      <c r="C908" s="48"/>
      <c r="D908" s="1" t="s">
        <v>383</v>
      </c>
      <c r="E908" s="6">
        <v>56690.6</v>
      </c>
      <c r="H908" s="11"/>
      <c r="P908" s="11"/>
    </row>
    <row r="909" spans="1:16">
      <c r="A909" s="48" t="s">
        <v>380</v>
      </c>
      <c r="B909" s="48"/>
      <c r="C909" s="48"/>
      <c r="D909" s="1" t="s">
        <v>200</v>
      </c>
      <c r="E909" s="6">
        <v>30865</v>
      </c>
      <c r="H909" s="11"/>
      <c r="P909" s="11"/>
    </row>
    <row r="910" spans="1:16">
      <c r="A910" s="48" t="s">
        <v>381</v>
      </c>
      <c r="B910" s="48"/>
      <c r="C910" s="48"/>
      <c r="D910" s="1" t="s">
        <v>200</v>
      </c>
      <c r="E910" s="6">
        <v>21730.63</v>
      </c>
      <c r="H910" s="11"/>
      <c r="P910" s="11"/>
    </row>
    <row r="911" spans="1:16">
      <c r="A911" s="48" t="s">
        <v>382</v>
      </c>
      <c r="B911" s="48"/>
      <c r="C911" s="48"/>
      <c r="D911" s="1" t="s">
        <v>383</v>
      </c>
      <c r="E911" s="6">
        <v>7500</v>
      </c>
      <c r="H911" s="11"/>
      <c r="P911" s="11"/>
    </row>
    <row r="912" spans="1:16">
      <c r="A912" s="48" t="s">
        <v>385</v>
      </c>
      <c r="B912" s="48"/>
      <c r="C912" s="48"/>
      <c r="D912" s="1" t="s">
        <v>611</v>
      </c>
      <c r="E912" s="6">
        <v>4642.68</v>
      </c>
      <c r="H912" s="11"/>
      <c r="P912" s="11"/>
    </row>
    <row r="913" spans="1:16">
      <c r="A913" s="48" t="s">
        <v>141</v>
      </c>
      <c r="B913" s="48"/>
      <c r="C913" s="48"/>
      <c r="D913" s="1" t="s">
        <v>111</v>
      </c>
      <c r="E913" s="6">
        <v>4165.84</v>
      </c>
      <c r="H913" s="11"/>
      <c r="P913" s="11"/>
    </row>
    <row r="914" spans="1:16">
      <c r="A914" s="48" t="s">
        <v>210</v>
      </c>
      <c r="B914" s="48"/>
      <c r="C914" s="48"/>
      <c r="D914" s="1" t="s">
        <v>173</v>
      </c>
      <c r="E914" s="6">
        <v>2651.94</v>
      </c>
      <c r="H914" s="11"/>
      <c r="P914" s="11"/>
    </row>
    <row r="915" spans="1:16">
      <c r="A915" s="48" t="s">
        <v>384</v>
      </c>
      <c r="B915" s="48"/>
      <c r="C915" s="48"/>
      <c r="D915" s="1" t="s">
        <v>200</v>
      </c>
      <c r="E915" s="6">
        <v>2354</v>
      </c>
      <c r="H915" s="11"/>
      <c r="P915" s="11"/>
    </row>
    <row r="916" spans="1:16">
      <c r="A916" s="48" t="s">
        <v>298</v>
      </c>
      <c r="B916" s="48"/>
      <c r="C916" s="48"/>
      <c r="D916" s="1" t="s">
        <v>295</v>
      </c>
      <c r="E916" s="6">
        <v>2292.63</v>
      </c>
      <c r="H916" s="11"/>
      <c r="P916" s="11"/>
    </row>
    <row r="917" spans="1:16">
      <c r="A917" s="48" t="s">
        <v>387</v>
      </c>
      <c r="B917" s="48"/>
      <c r="C917" s="48"/>
      <c r="D917" s="1" t="s">
        <v>1257</v>
      </c>
      <c r="E917" s="6">
        <v>1900</v>
      </c>
      <c r="H917" s="11"/>
      <c r="P917" s="11"/>
    </row>
    <row r="918" spans="1:16">
      <c r="A918" s="48" t="s">
        <v>391</v>
      </c>
      <c r="B918" s="48"/>
      <c r="C918" s="48"/>
      <c r="D918" s="1" t="s">
        <v>1257</v>
      </c>
      <c r="E918" s="6">
        <v>1610</v>
      </c>
      <c r="H918" s="11"/>
      <c r="P918" s="11"/>
    </row>
    <row r="919" spans="1:16">
      <c r="A919" s="48" t="s">
        <v>892</v>
      </c>
      <c r="B919" s="48"/>
      <c r="C919" s="48"/>
      <c r="D919" s="1" t="s">
        <v>611</v>
      </c>
      <c r="E919" s="6">
        <v>1424.72</v>
      </c>
      <c r="H919" s="11"/>
      <c r="P919" s="11"/>
    </row>
    <row r="920" spans="1:16" s="16" customFormat="1">
      <c r="A920" s="48" t="s">
        <v>113</v>
      </c>
      <c r="B920" s="48"/>
      <c r="C920" s="48"/>
      <c r="D920" s="1" t="s">
        <v>114</v>
      </c>
      <c r="E920" s="6">
        <v>1398.75</v>
      </c>
      <c r="H920" s="11"/>
      <c r="P920" s="11"/>
    </row>
    <row r="921" spans="1:16">
      <c r="A921" s="48" t="s">
        <v>222</v>
      </c>
      <c r="B921" s="48"/>
      <c r="C921" s="48"/>
      <c r="D921" s="1" t="s">
        <v>173</v>
      </c>
      <c r="E921" s="6">
        <v>1258.19</v>
      </c>
      <c r="H921" s="11"/>
      <c r="P921" s="11"/>
    </row>
    <row r="922" spans="1:16">
      <c r="A922" s="48" t="s">
        <v>893</v>
      </c>
      <c r="B922" s="48"/>
      <c r="C922" s="48"/>
      <c r="D922" s="1" t="s">
        <v>611</v>
      </c>
      <c r="E922" s="6">
        <v>1155.08</v>
      </c>
      <c r="H922" s="11"/>
      <c r="P922" s="11"/>
    </row>
    <row r="923" spans="1:16">
      <c r="A923" s="48" t="s">
        <v>142</v>
      </c>
      <c r="B923" s="48"/>
      <c r="C923" s="48"/>
      <c r="D923" s="1" t="s">
        <v>117</v>
      </c>
      <c r="E923" s="6">
        <v>1098.48</v>
      </c>
      <c r="H923" s="11"/>
      <c r="P923" s="11"/>
    </row>
    <row r="924" spans="1:16" ht="16.5" customHeight="1">
      <c r="A924" s="78" t="s">
        <v>388</v>
      </c>
      <c r="B924" s="78"/>
      <c r="C924" s="78"/>
      <c r="D924" s="1" t="s">
        <v>611</v>
      </c>
      <c r="E924" s="6">
        <v>992.8</v>
      </c>
      <c r="H924" s="11"/>
      <c r="P924" s="11"/>
    </row>
    <row r="925" spans="1:16">
      <c r="A925" s="78" t="s">
        <v>320</v>
      </c>
      <c r="B925" s="78"/>
      <c r="C925" s="78"/>
      <c r="D925" s="1" t="s">
        <v>117</v>
      </c>
      <c r="E925" s="6">
        <v>968.35</v>
      </c>
      <c r="H925" s="11"/>
      <c r="P925" s="11"/>
    </row>
    <row r="926" spans="1:16">
      <c r="A926" s="78" t="s">
        <v>390</v>
      </c>
      <c r="B926" s="78"/>
      <c r="C926" s="78"/>
      <c r="D926" s="1" t="s">
        <v>611</v>
      </c>
      <c r="E926" s="6">
        <v>540.4</v>
      </c>
      <c r="H926" s="11"/>
      <c r="J926" s="11"/>
      <c r="P926" s="11"/>
    </row>
    <row r="927" spans="1:16" ht="15" customHeight="1">
      <c r="A927" s="78" t="s">
        <v>389</v>
      </c>
      <c r="B927" s="78"/>
      <c r="C927" s="78"/>
      <c r="D927" s="1" t="s">
        <v>611</v>
      </c>
      <c r="E927" s="6">
        <v>537.19000000000005</v>
      </c>
      <c r="H927" s="11"/>
      <c r="J927" s="11"/>
      <c r="P927" s="11"/>
    </row>
    <row r="928" spans="1:16" s="8" customFormat="1" ht="15" customHeight="1">
      <c r="A928" s="78" t="s">
        <v>143</v>
      </c>
      <c r="B928" s="78"/>
      <c r="C928" s="78"/>
      <c r="D928" s="1" t="s">
        <v>173</v>
      </c>
      <c r="E928" s="6">
        <v>492.9</v>
      </c>
      <c r="H928" s="11"/>
      <c r="J928" s="11"/>
      <c r="P928" s="11"/>
    </row>
    <row r="929" spans="1:16" s="8" customFormat="1" ht="15" customHeight="1">
      <c r="A929" s="78" t="s">
        <v>125</v>
      </c>
      <c r="B929" s="78"/>
      <c r="C929" s="78"/>
      <c r="D929" s="1" t="s">
        <v>173</v>
      </c>
      <c r="E929" s="6">
        <v>488.4</v>
      </c>
      <c r="H929" s="11"/>
      <c r="J929" s="11"/>
      <c r="P929" s="11"/>
    </row>
    <row r="930" spans="1:16" s="8" customFormat="1" ht="15" customHeight="1">
      <c r="A930" s="78" t="s">
        <v>894</v>
      </c>
      <c r="B930" s="78"/>
      <c r="C930" s="78"/>
      <c r="D930" s="1" t="s">
        <v>200</v>
      </c>
      <c r="E930" s="6">
        <v>464.13</v>
      </c>
      <c r="H930" s="11"/>
      <c r="J930" s="11"/>
      <c r="P930" s="11"/>
    </row>
    <row r="931" spans="1:16" s="8" customFormat="1" ht="15" customHeight="1">
      <c r="A931" s="78" t="s">
        <v>133</v>
      </c>
      <c r="B931" s="78"/>
      <c r="C931" s="78"/>
      <c r="D931" s="1" t="s">
        <v>197</v>
      </c>
      <c r="E931" s="6">
        <v>411.27</v>
      </c>
      <c r="H931" s="11"/>
      <c r="J931" s="11"/>
      <c r="P931" s="11"/>
    </row>
    <row r="932" spans="1:16" s="8" customFormat="1" ht="15" customHeight="1">
      <c r="A932" s="78" t="s">
        <v>138</v>
      </c>
      <c r="B932" s="78"/>
      <c r="C932" s="78"/>
      <c r="D932" s="1" t="s">
        <v>200</v>
      </c>
      <c r="E932" s="6">
        <v>323.73</v>
      </c>
      <c r="H932" s="11"/>
      <c r="J932" s="11"/>
      <c r="P932" s="11"/>
    </row>
    <row r="933" spans="1:16" s="8" customFormat="1" ht="15" customHeight="1">
      <c r="A933" s="78" t="s">
        <v>225</v>
      </c>
      <c r="B933" s="78"/>
      <c r="C933" s="78"/>
      <c r="D933" s="1" t="s">
        <v>200</v>
      </c>
      <c r="E933" s="6">
        <v>306</v>
      </c>
      <c r="H933" s="11"/>
      <c r="J933" s="11"/>
      <c r="P933" s="11"/>
    </row>
    <row r="934" spans="1:16" s="8" customFormat="1" ht="15" customHeight="1">
      <c r="A934" s="78" t="s">
        <v>212</v>
      </c>
      <c r="B934" s="78"/>
      <c r="C934" s="78"/>
      <c r="D934" s="1" t="s">
        <v>200</v>
      </c>
      <c r="E934" s="6">
        <v>104.16</v>
      </c>
      <c r="H934" s="11"/>
      <c r="J934" s="11"/>
      <c r="P934" s="11"/>
    </row>
    <row r="935" spans="1:16" s="8" customFormat="1" ht="15" customHeight="1">
      <c r="A935" s="78" t="s">
        <v>196</v>
      </c>
      <c r="B935" s="78"/>
      <c r="C935" s="78"/>
      <c r="D935" s="1" t="s">
        <v>200</v>
      </c>
      <c r="E935" s="6">
        <v>102.99</v>
      </c>
      <c r="H935" s="11"/>
      <c r="J935" s="11"/>
      <c r="P935" s="11"/>
    </row>
    <row r="936" spans="1:16" s="8" customFormat="1" ht="15" customHeight="1">
      <c r="A936" s="78" t="s">
        <v>879</v>
      </c>
      <c r="B936" s="78"/>
      <c r="C936" s="78"/>
      <c r="D936" s="1" t="s">
        <v>173</v>
      </c>
      <c r="E936" s="6">
        <v>96.8</v>
      </c>
      <c r="H936" s="11"/>
      <c r="J936" s="11"/>
      <c r="P936" s="11"/>
    </row>
    <row r="937" spans="1:16" s="8" customFormat="1" ht="15" customHeight="1">
      <c r="A937" s="78" t="s">
        <v>339</v>
      </c>
      <c r="B937" s="78"/>
      <c r="C937" s="78"/>
      <c r="D937" s="1" t="s">
        <v>117</v>
      </c>
      <c r="E937" s="6">
        <v>88.82</v>
      </c>
      <c r="H937" s="11"/>
      <c r="J937" s="11"/>
      <c r="P937" s="11"/>
    </row>
    <row r="938" spans="1:16" s="8" customFormat="1" ht="15" customHeight="1">
      <c r="A938" s="78" t="s">
        <v>271</v>
      </c>
      <c r="B938" s="78"/>
      <c r="C938" s="78"/>
      <c r="D938" s="1" t="s">
        <v>200</v>
      </c>
      <c r="E938" s="6">
        <v>61.5</v>
      </c>
      <c r="H938" s="11"/>
      <c r="J938" s="11"/>
      <c r="P938" s="11"/>
    </row>
    <row r="939" spans="1:16" s="8" customFormat="1" ht="15" customHeight="1">
      <c r="A939" s="78" t="s">
        <v>145</v>
      </c>
      <c r="B939" s="78"/>
      <c r="C939" s="78"/>
      <c r="D939" s="1" t="s">
        <v>114</v>
      </c>
      <c r="E939" s="6">
        <v>22.05</v>
      </c>
      <c r="H939" s="11"/>
      <c r="J939" s="11"/>
      <c r="P939" s="11"/>
    </row>
    <row r="940" spans="1:16" s="8" customFormat="1" ht="15" customHeight="1">
      <c r="A940" s="78" t="s">
        <v>895</v>
      </c>
      <c r="B940" s="78"/>
      <c r="C940" s="78"/>
      <c r="D940" s="1" t="s">
        <v>611</v>
      </c>
      <c r="E940" s="6">
        <v>20.81</v>
      </c>
      <c r="H940" s="11"/>
      <c r="J940" s="11"/>
      <c r="P940" s="11"/>
    </row>
    <row r="941" spans="1:16" ht="15.75" thickBot="1">
      <c r="A941" s="48" t="s">
        <v>392</v>
      </c>
      <c r="B941" s="48"/>
      <c r="C941" s="48"/>
      <c r="D941" s="1"/>
      <c r="E941" s="70">
        <f>SUM(E908:E940)</f>
        <v>148760.83999999997</v>
      </c>
      <c r="H941" s="11"/>
      <c r="J941" s="11"/>
      <c r="P941" s="11"/>
    </row>
    <row r="942" spans="1:16">
      <c r="A942" s="33" t="s">
        <v>393</v>
      </c>
      <c r="B942" s="33"/>
      <c r="C942" s="33"/>
      <c r="D942" s="1"/>
      <c r="E942" s="6">
        <f>SUM(E905+E941)</f>
        <v>715996.26</v>
      </c>
      <c r="H942" s="11"/>
      <c r="J942" s="11"/>
      <c r="P942" s="11"/>
    </row>
    <row r="943" spans="1:16">
      <c r="A943" s="14"/>
      <c r="B943" s="14"/>
      <c r="C943" s="14"/>
      <c r="D943" s="1"/>
      <c r="E943" s="6"/>
      <c r="H943" s="11"/>
      <c r="J943" s="11"/>
      <c r="N943" s="11"/>
      <c r="P943" s="11"/>
    </row>
    <row r="944" spans="1:16">
      <c r="A944" s="14"/>
      <c r="B944" s="1"/>
      <c r="C944" s="1"/>
      <c r="D944" s="1"/>
      <c r="E944" s="1"/>
      <c r="J944" s="11"/>
      <c r="N944" s="11"/>
      <c r="P944" s="11"/>
    </row>
    <row r="945" spans="1:16">
      <c r="A945" s="14"/>
      <c r="B945" s="79" t="s">
        <v>394</v>
      </c>
      <c r="C945" s="79"/>
      <c r="D945" s="79"/>
      <c r="E945" s="1"/>
      <c r="J945" s="11"/>
      <c r="N945" s="11"/>
      <c r="P945" s="11"/>
    </row>
    <row r="946" spans="1:16">
      <c r="A946" s="33" t="s">
        <v>395</v>
      </c>
      <c r="B946" s="33"/>
      <c r="C946" s="33"/>
      <c r="D946" s="6" t="s">
        <v>96</v>
      </c>
      <c r="E946" s="1">
        <v>3108728</v>
      </c>
      <c r="J946" s="11"/>
      <c r="N946" s="11"/>
      <c r="P946" s="11"/>
    </row>
    <row r="947" spans="1:16">
      <c r="A947" s="33" t="s">
        <v>396</v>
      </c>
      <c r="B947" s="33"/>
      <c r="C947" s="33"/>
      <c r="D947" s="6" t="s">
        <v>96</v>
      </c>
      <c r="E947" s="1">
        <v>2390</v>
      </c>
      <c r="J947" s="11"/>
      <c r="N947" s="11"/>
      <c r="P947" s="11"/>
    </row>
    <row r="948" spans="1:16">
      <c r="A948" s="33" t="s">
        <v>397</v>
      </c>
      <c r="B948" s="33"/>
      <c r="C948" s="33"/>
      <c r="D948" s="6" t="s">
        <v>96</v>
      </c>
      <c r="E948" s="1">
        <v>5315</v>
      </c>
      <c r="J948" s="11"/>
      <c r="N948" s="11"/>
      <c r="P948" s="11"/>
    </row>
    <row r="949" spans="1:16">
      <c r="A949" s="33" t="s">
        <v>93</v>
      </c>
      <c r="B949" s="33"/>
      <c r="C949" s="33"/>
      <c r="D949" s="6" t="s">
        <v>96</v>
      </c>
      <c r="E949" s="1">
        <v>17896</v>
      </c>
      <c r="J949" s="11"/>
      <c r="N949" s="11"/>
      <c r="P949" s="11"/>
    </row>
    <row r="950" spans="1:16">
      <c r="A950" s="33" t="s">
        <v>398</v>
      </c>
      <c r="B950" s="33"/>
      <c r="C950" s="33"/>
      <c r="D950" s="6" t="s">
        <v>96</v>
      </c>
      <c r="E950" s="1">
        <v>64168</v>
      </c>
      <c r="J950" s="11"/>
      <c r="N950" s="11"/>
      <c r="P950" s="11"/>
    </row>
    <row r="951" spans="1:16">
      <c r="A951" s="33" t="s">
        <v>152</v>
      </c>
      <c r="B951" s="33"/>
      <c r="C951" s="33"/>
      <c r="D951" s="6" t="s">
        <v>96</v>
      </c>
      <c r="E951" s="1">
        <v>270596</v>
      </c>
      <c r="J951" s="11"/>
      <c r="N951" s="11"/>
      <c r="P951" s="11"/>
    </row>
    <row r="952" spans="1:16">
      <c r="A952" s="33" t="s">
        <v>399</v>
      </c>
      <c r="B952" s="33"/>
      <c r="C952" s="33"/>
      <c r="D952" s="6" t="s">
        <v>96</v>
      </c>
      <c r="E952" s="1">
        <v>3078633</v>
      </c>
      <c r="J952" s="11"/>
      <c r="N952" s="11"/>
      <c r="P952" s="11"/>
    </row>
    <row r="953" spans="1:16">
      <c r="A953" s="33" t="s">
        <v>94</v>
      </c>
      <c r="B953" s="33"/>
      <c r="C953" s="33"/>
      <c r="D953" s="6" t="s">
        <v>96</v>
      </c>
      <c r="E953" s="1">
        <v>384437</v>
      </c>
      <c r="J953" s="11"/>
      <c r="N953" s="11"/>
      <c r="P953" s="11"/>
    </row>
    <row r="954" spans="1:16">
      <c r="A954" s="33" t="s">
        <v>334</v>
      </c>
      <c r="B954" s="33"/>
      <c r="C954" s="33"/>
      <c r="D954" s="72" t="s">
        <v>96</v>
      </c>
      <c r="E954" s="44">
        <v>1183890</v>
      </c>
      <c r="J954" s="11"/>
      <c r="N954" s="11"/>
      <c r="P954" s="11"/>
    </row>
    <row r="955" spans="1:16">
      <c r="A955" s="33" t="s">
        <v>400</v>
      </c>
      <c r="B955" s="33"/>
      <c r="C955" s="33"/>
      <c r="D955" s="6"/>
      <c r="E955" s="1">
        <f>SUM(E946:E954)</f>
        <v>8116053</v>
      </c>
      <c r="J955" s="11"/>
      <c r="N955" s="11"/>
    </row>
    <row r="956" spans="1:16">
      <c r="A956" s="14"/>
      <c r="B956" s="1"/>
      <c r="C956" s="1"/>
      <c r="D956" s="1"/>
      <c r="E956" s="1"/>
      <c r="J956" s="11"/>
      <c r="N956" s="11"/>
    </row>
    <row r="957" spans="1:16">
      <c r="A957" s="14"/>
      <c r="B957" s="79" t="s">
        <v>401</v>
      </c>
      <c r="C957" s="79"/>
      <c r="D957" s="79"/>
      <c r="E957" s="1"/>
      <c r="J957" s="11"/>
      <c r="N957" s="11"/>
    </row>
    <row r="958" spans="1:16">
      <c r="A958" s="14" t="s">
        <v>1058</v>
      </c>
      <c r="B958" s="14"/>
      <c r="C958" s="1"/>
      <c r="D958" s="1" t="s">
        <v>101</v>
      </c>
      <c r="E958" s="80">
        <v>29130.5</v>
      </c>
      <c r="J958" s="11"/>
      <c r="N958" s="11"/>
    </row>
    <row r="959" spans="1:16">
      <c r="A959" s="14" t="s">
        <v>406</v>
      </c>
      <c r="B959" s="14"/>
      <c r="C959" s="1"/>
      <c r="D959" s="1" t="s">
        <v>101</v>
      </c>
      <c r="E959" s="80">
        <v>3225.04</v>
      </c>
      <c r="J959" s="11"/>
      <c r="N959" s="11"/>
    </row>
    <row r="960" spans="1:16">
      <c r="A960" s="14" t="s">
        <v>1059</v>
      </c>
      <c r="B960" s="14"/>
      <c r="C960" s="1"/>
      <c r="D960" s="1" t="s">
        <v>101</v>
      </c>
      <c r="E960" s="80">
        <v>45677.2</v>
      </c>
      <c r="J960" s="11"/>
      <c r="N960" s="11"/>
    </row>
    <row r="961" spans="1:14">
      <c r="A961" s="14" t="s">
        <v>409</v>
      </c>
      <c r="B961" s="14"/>
      <c r="C961" s="1"/>
      <c r="D961" s="1" t="s">
        <v>101</v>
      </c>
      <c r="E961" s="80">
        <v>36690.980000000003</v>
      </c>
      <c r="J961" s="11"/>
      <c r="N961" s="11"/>
    </row>
    <row r="962" spans="1:14">
      <c r="A962" s="14" t="s">
        <v>413</v>
      </c>
      <c r="B962" s="14"/>
      <c r="C962" s="1"/>
      <c r="D962" s="1" t="s">
        <v>101</v>
      </c>
      <c r="E962" s="80">
        <v>55944.24</v>
      </c>
      <c r="J962" s="11"/>
      <c r="N962" s="11"/>
    </row>
    <row r="963" spans="1:14">
      <c r="A963" s="14" t="s">
        <v>415</v>
      </c>
      <c r="B963" s="14"/>
      <c r="C963" s="1"/>
      <c r="D963" s="1" t="s">
        <v>101</v>
      </c>
      <c r="E963" s="80">
        <v>31471.83</v>
      </c>
      <c r="J963" s="11"/>
      <c r="N963" s="11"/>
    </row>
    <row r="964" spans="1:14">
      <c r="A964" s="14" t="s">
        <v>417</v>
      </c>
      <c r="B964" s="14"/>
      <c r="C964" s="1"/>
      <c r="D964" s="1" t="s">
        <v>101</v>
      </c>
      <c r="E964" s="80">
        <v>34136.400000000001</v>
      </c>
      <c r="J964" s="11"/>
      <c r="N964" s="11"/>
    </row>
    <row r="965" spans="1:14">
      <c r="A965" s="14" t="s">
        <v>418</v>
      </c>
      <c r="B965" s="14"/>
      <c r="C965" s="1"/>
      <c r="D965" s="1" t="s">
        <v>101</v>
      </c>
      <c r="E965" s="80">
        <v>28734.65</v>
      </c>
      <c r="J965" s="11"/>
      <c r="N965" s="11"/>
    </row>
    <row r="966" spans="1:14">
      <c r="A966" s="14" t="s">
        <v>420</v>
      </c>
      <c r="B966" s="14"/>
      <c r="C966" s="1"/>
      <c r="D966" s="1" t="s">
        <v>101</v>
      </c>
      <c r="E966" s="80">
        <v>33788.26</v>
      </c>
      <c r="J966" s="11"/>
      <c r="N966" s="11"/>
    </row>
    <row r="967" spans="1:14">
      <c r="A967" s="14" t="s">
        <v>422</v>
      </c>
      <c r="B967" s="14"/>
      <c r="C967" s="1"/>
      <c r="D967" s="1" t="s">
        <v>101</v>
      </c>
      <c r="E967" s="80">
        <v>13420.48</v>
      </c>
      <c r="J967" s="11"/>
      <c r="N967" s="11"/>
    </row>
    <row r="968" spans="1:14">
      <c r="A968" s="14" t="s">
        <v>424</v>
      </c>
      <c r="B968" s="14"/>
      <c r="C968" s="1"/>
      <c r="D968" s="1" t="s">
        <v>101</v>
      </c>
      <c r="E968" s="80">
        <v>3647.24</v>
      </c>
      <c r="J968" s="11"/>
      <c r="N968" s="11"/>
    </row>
    <row r="969" spans="1:14">
      <c r="A969" s="14" t="s">
        <v>425</v>
      </c>
      <c r="B969" s="14"/>
      <c r="C969" s="1"/>
      <c r="D969" s="1" t="s">
        <v>101</v>
      </c>
      <c r="E969" s="80">
        <v>28764.62</v>
      </c>
      <c r="J969" s="11"/>
      <c r="N969" s="11"/>
    </row>
    <row r="970" spans="1:14">
      <c r="A970" s="14" t="s">
        <v>1060</v>
      </c>
      <c r="B970" s="14"/>
      <c r="C970" s="1"/>
      <c r="D970" s="1" t="s">
        <v>101</v>
      </c>
      <c r="E970" s="80">
        <v>28855.67</v>
      </c>
      <c r="J970" s="11"/>
      <c r="N970" s="11"/>
    </row>
    <row r="971" spans="1:14">
      <c r="A971" s="14" t="s">
        <v>427</v>
      </c>
      <c r="B971" s="14"/>
      <c r="C971" s="1"/>
      <c r="D971" s="1" t="s">
        <v>101</v>
      </c>
      <c r="E971" s="80">
        <v>33549.599999999999</v>
      </c>
      <c r="N971" s="11"/>
    </row>
    <row r="972" spans="1:14">
      <c r="A972" s="14" t="s">
        <v>428</v>
      </c>
      <c r="B972" s="14"/>
      <c r="C972" s="1"/>
      <c r="D972" s="1" t="s">
        <v>101</v>
      </c>
      <c r="E972" s="80">
        <v>34494.720000000001</v>
      </c>
      <c r="N972" s="11"/>
    </row>
    <row r="973" spans="1:14">
      <c r="A973" s="14" t="s">
        <v>430</v>
      </c>
      <c r="B973" s="14"/>
      <c r="C973" s="1"/>
      <c r="D973" s="1" t="s">
        <v>101</v>
      </c>
      <c r="E973" s="80">
        <v>28236.63</v>
      </c>
      <c r="N973" s="11"/>
    </row>
    <row r="974" spans="1:14">
      <c r="A974" s="14" t="s">
        <v>432</v>
      </c>
      <c r="B974" s="14"/>
      <c r="C974" s="1"/>
      <c r="D974" s="1" t="s">
        <v>101</v>
      </c>
      <c r="E974" s="80">
        <v>49139.06</v>
      </c>
      <c r="N974" s="11"/>
    </row>
    <row r="975" spans="1:14">
      <c r="A975" s="14" t="s">
        <v>434</v>
      </c>
      <c r="B975" s="14"/>
      <c r="C975" s="1"/>
      <c r="D975" s="1" t="s">
        <v>101</v>
      </c>
      <c r="E975" s="80">
        <v>50003.06</v>
      </c>
      <c r="N975" s="11"/>
    </row>
    <row r="976" spans="1:14">
      <c r="A976" s="14" t="s">
        <v>437</v>
      </c>
      <c r="B976" s="14"/>
      <c r="C976" s="1"/>
      <c r="D976" s="1" t="s">
        <v>101</v>
      </c>
      <c r="E976" s="80">
        <v>44385.29</v>
      </c>
      <c r="N976" s="11"/>
    </row>
    <row r="977" spans="1:14">
      <c r="A977" s="14" t="s">
        <v>438</v>
      </c>
      <c r="B977" s="14"/>
      <c r="C977" s="1"/>
      <c r="D977" s="1" t="s">
        <v>101</v>
      </c>
      <c r="E977" s="80">
        <v>37993.279999999999</v>
      </c>
      <c r="N977" s="11"/>
    </row>
    <row r="978" spans="1:14">
      <c r="A978" s="14" t="s">
        <v>440</v>
      </c>
      <c r="B978" s="14"/>
      <c r="C978" s="1"/>
      <c r="D978" s="1" t="s">
        <v>101</v>
      </c>
      <c r="E978" s="80">
        <v>58533.71</v>
      </c>
      <c r="N978" s="11"/>
    </row>
    <row r="979" spans="1:14">
      <c r="A979" s="14" t="s">
        <v>441</v>
      </c>
      <c r="B979" s="14"/>
      <c r="C979" s="1"/>
      <c r="D979" s="1" t="s">
        <v>101</v>
      </c>
      <c r="E979" s="80">
        <v>48346.58</v>
      </c>
      <c r="N979" s="11"/>
    </row>
    <row r="980" spans="1:14">
      <c r="A980" s="14" t="s">
        <v>443</v>
      </c>
      <c r="B980" s="14"/>
      <c r="C980" s="1"/>
      <c r="D980" s="1" t="s">
        <v>101</v>
      </c>
      <c r="E980" s="80">
        <v>41554.92</v>
      </c>
      <c r="N980" s="11"/>
    </row>
    <row r="981" spans="1:14">
      <c r="A981" s="14" t="s">
        <v>444</v>
      </c>
      <c r="B981" s="14"/>
      <c r="C981" s="1"/>
      <c r="D981" s="1" t="s">
        <v>101</v>
      </c>
      <c r="E981" s="80">
        <v>40095.360000000001</v>
      </c>
      <c r="N981" s="11"/>
    </row>
    <row r="982" spans="1:14">
      <c r="A982" s="14" t="s">
        <v>445</v>
      </c>
      <c r="B982" s="14"/>
      <c r="C982" s="1"/>
      <c r="D982" s="1" t="s">
        <v>101</v>
      </c>
      <c r="E982" s="80">
        <v>16664.79</v>
      </c>
      <c r="N982" s="11"/>
    </row>
    <row r="983" spans="1:14">
      <c r="A983" s="14" t="s">
        <v>448</v>
      </c>
      <c r="B983" s="14"/>
      <c r="C983" s="1"/>
      <c r="D983" s="1" t="s">
        <v>101</v>
      </c>
      <c r="E983" s="80">
        <v>37267.160000000003</v>
      </c>
      <c r="N983" s="11"/>
    </row>
    <row r="984" spans="1:14">
      <c r="A984" s="14" t="s">
        <v>452</v>
      </c>
      <c r="B984" s="14"/>
      <c r="C984" s="1"/>
      <c r="D984" s="1" t="s">
        <v>101</v>
      </c>
      <c r="E984" s="80">
        <v>37974.29</v>
      </c>
      <c r="N984" s="11"/>
    </row>
    <row r="985" spans="1:14">
      <c r="A985" s="14" t="s">
        <v>1061</v>
      </c>
      <c r="B985" s="14"/>
      <c r="C985" s="1"/>
      <c r="D985" s="1" t="s">
        <v>101</v>
      </c>
      <c r="E985" s="80">
        <v>47757.05</v>
      </c>
      <c r="N985" s="11"/>
    </row>
    <row r="986" spans="1:14">
      <c r="A986" s="14" t="s">
        <v>1062</v>
      </c>
      <c r="B986" s="14"/>
      <c r="C986" s="1"/>
      <c r="D986" s="1" t="s">
        <v>101</v>
      </c>
      <c r="E986" s="80">
        <v>20979.03</v>
      </c>
      <c r="N986" s="11"/>
    </row>
    <row r="987" spans="1:14">
      <c r="A987" s="14" t="s">
        <v>1063</v>
      </c>
      <c r="B987" s="14"/>
      <c r="C987" s="1"/>
      <c r="D987" s="1" t="s">
        <v>101</v>
      </c>
      <c r="E987" s="80">
        <v>21114.84</v>
      </c>
      <c r="N987" s="11"/>
    </row>
    <row r="988" spans="1:14">
      <c r="A988" s="14" t="s">
        <v>454</v>
      </c>
      <c r="B988" s="14"/>
      <c r="C988" s="1"/>
      <c r="D988" s="1" t="s">
        <v>101</v>
      </c>
      <c r="E988" s="80">
        <v>27317.54</v>
      </c>
      <c r="N988" s="11"/>
    </row>
    <row r="989" spans="1:14">
      <c r="A989" s="14" t="s">
        <v>456</v>
      </c>
      <c r="B989" s="14"/>
      <c r="C989" s="1"/>
      <c r="D989" s="1" t="s">
        <v>101</v>
      </c>
      <c r="E989" s="80">
        <v>42550.75</v>
      </c>
    </row>
    <row r="990" spans="1:14">
      <c r="A990" s="14" t="s">
        <v>461</v>
      </c>
      <c r="B990" s="14"/>
      <c r="C990" s="1"/>
      <c r="D990" s="1" t="s">
        <v>101</v>
      </c>
      <c r="E990" s="80">
        <v>40323.32</v>
      </c>
    </row>
    <row r="991" spans="1:14">
      <c r="A991" s="14" t="s">
        <v>462</v>
      </c>
      <c r="B991" s="14"/>
      <c r="C991" s="1"/>
      <c r="D991" s="1" t="s">
        <v>101</v>
      </c>
      <c r="E991" s="80">
        <v>34388.410000000003</v>
      </c>
    </row>
    <row r="992" spans="1:14">
      <c r="A992" s="14" t="s">
        <v>1064</v>
      </c>
      <c r="B992" s="14"/>
      <c r="C992" s="1"/>
      <c r="D992" s="1" t="s">
        <v>101</v>
      </c>
      <c r="E992" s="80">
        <v>41627.82</v>
      </c>
    </row>
    <row r="993" spans="1:5">
      <c r="A993" s="14" t="s">
        <v>465</v>
      </c>
      <c r="B993" s="14"/>
      <c r="C993" s="1"/>
      <c r="D993" s="1" t="s">
        <v>101</v>
      </c>
      <c r="E993" s="80">
        <v>48221.91</v>
      </c>
    </row>
    <row r="994" spans="1:5">
      <c r="A994" s="14" t="s">
        <v>467</v>
      </c>
      <c r="B994" s="14"/>
      <c r="C994" s="1"/>
      <c r="D994" s="1" t="s">
        <v>101</v>
      </c>
      <c r="E994" s="80">
        <v>30135.47</v>
      </c>
    </row>
    <row r="995" spans="1:5">
      <c r="A995" s="14" t="s">
        <v>470</v>
      </c>
      <c r="B995" s="14"/>
      <c r="C995" s="1"/>
      <c r="D995" s="1" t="s">
        <v>101</v>
      </c>
      <c r="E995" s="80">
        <v>16391.71</v>
      </c>
    </row>
    <row r="996" spans="1:5">
      <c r="A996" s="14" t="s">
        <v>1065</v>
      </c>
      <c r="B996" s="14"/>
      <c r="C996" s="1"/>
      <c r="D996" s="1" t="s">
        <v>101</v>
      </c>
      <c r="E996" s="80">
        <v>50215.55</v>
      </c>
    </row>
    <row r="997" spans="1:5">
      <c r="A997" s="14" t="s">
        <v>472</v>
      </c>
      <c r="B997" s="14"/>
      <c r="C997" s="1"/>
      <c r="D997" s="1" t="s">
        <v>101</v>
      </c>
      <c r="E997" s="80">
        <v>32902.949999999997</v>
      </c>
    </row>
    <row r="998" spans="1:5">
      <c r="A998" s="14" t="s">
        <v>1066</v>
      </c>
      <c r="B998" s="14"/>
      <c r="C998" s="1"/>
      <c r="D998" s="1" t="s">
        <v>101</v>
      </c>
      <c r="E998" s="80">
        <v>35188.71</v>
      </c>
    </row>
    <row r="999" spans="1:5">
      <c r="A999" s="14" t="s">
        <v>474</v>
      </c>
      <c r="B999" s="14"/>
      <c r="C999" s="1"/>
      <c r="D999" s="1" t="s">
        <v>101</v>
      </c>
      <c r="E999" s="80">
        <v>37138.18</v>
      </c>
    </row>
    <row r="1000" spans="1:5">
      <c r="A1000" s="14" t="s">
        <v>478</v>
      </c>
      <c r="B1000" s="14"/>
      <c r="C1000" s="1"/>
      <c r="D1000" s="1" t="s">
        <v>101</v>
      </c>
      <c r="E1000" s="80">
        <v>32924.230000000003</v>
      </c>
    </row>
    <row r="1001" spans="1:5">
      <c r="A1001" s="14" t="s">
        <v>479</v>
      </c>
      <c r="B1001" s="14"/>
      <c r="C1001" s="1"/>
      <c r="D1001" s="1" t="s">
        <v>101</v>
      </c>
      <c r="E1001" s="80">
        <v>39774.730000000003</v>
      </c>
    </row>
    <row r="1002" spans="1:5">
      <c r="A1002" s="14" t="s">
        <v>483</v>
      </c>
      <c r="B1002" s="14"/>
      <c r="C1002" s="1"/>
      <c r="D1002" s="1" t="s">
        <v>101</v>
      </c>
      <c r="E1002" s="80">
        <v>31878.28</v>
      </c>
    </row>
    <row r="1003" spans="1:5">
      <c r="A1003" s="14" t="s">
        <v>1067</v>
      </c>
      <c r="B1003" s="14"/>
      <c r="C1003" s="1"/>
      <c r="D1003" s="1" t="s">
        <v>101</v>
      </c>
      <c r="E1003" s="80">
        <v>899.95</v>
      </c>
    </row>
    <row r="1004" spans="1:5">
      <c r="A1004" s="14" t="s">
        <v>480</v>
      </c>
      <c r="B1004" s="14"/>
      <c r="C1004" s="1"/>
      <c r="D1004" s="1" t="s">
        <v>101</v>
      </c>
      <c r="E1004" s="80">
        <v>35727.089999999997</v>
      </c>
    </row>
    <row r="1005" spans="1:5">
      <c r="A1005" s="14" t="s">
        <v>457</v>
      </c>
      <c r="B1005" s="14"/>
      <c r="C1005" s="1"/>
      <c r="D1005" s="1" t="s">
        <v>101</v>
      </c>
      <c r="E1005" s="80">
        <v>32311.81</v>
      </c>
    </row>
    <row r="1006" spans="1:5">
      <c r="A1006" s="14" t="s">
        <v>1068</v>
      </c>
      <c r="B1006" s="14"/>
      <c r="C1006" s="1"/>
      <c r="D1006" s="1" t="s">
        <v>101</v>
      </c>
      <c r="E1006" s="80">
        <v>12026.72</v>
      </c>
    </row>
    <row r="1007" spans="1:5">
      <c r="A1007" s="14" t="s">
        <v>1069</v>
      </c>
      <c r="B1007" s="14"/>
      <c r="C1007" s="1"/>
      <c r="D1007" s="1" t="s">
        <v>101</v>
      </c>
      <c r="E1007" s="80">
        <v>15390.68</v>
      </c>
    </row>
    <row r="1008" spans="1:5">
      <c r="A1008" s="14" t="s">
        <v>402</v>
      </c>
      <c r="B1008" s="14"/>
      <c r="C1008" s="1"/>
      <c r="D1008" s="1" t="s">
        <v>101</v>
      </c>
      <c r="E1008" s="80">
        <v>37520.9</v>
      </c>
    </row>
    <row r="1009" spans="1:5">
      <c r="A1009" s="14" t="s">
        <v>403</v>
      </c>
      <c r="B1009" s="14"/>
      <c r="C1009" s="1"/>
      <c r="D1009" s="1" t="s">
        <v>101</v>
      </c>
      <c r="E1009" s="80">
        <v>37603.040000000001</v>
      </c>
    </row>
    <row r="1010" spans="1:5">
      <c r="A1010" s="14" t="s">
        <v>404</v>
      </c>
      <c r="B1010" s="14"/>
      <c r="C1010" s="1"/>
      <c r="D1010" s="1" t="s">
        <v>101</v>
      </c>
      <c r="E1010" s="80">
        <v>30702.560000000001</v>
      </c>
    </row>
    <row r="1011" spans="1:5">
      <c r="A1011" s="14" t="s">
        <v>405</v>
      </c>
      <c r="B1011" s="14"/>
      <c r="C1011" s="1"/>
      <c r="D1011" s="1" t="s">
        <v>101</v>
      </c>
      <c r="E1011" s="80">
        <v>2972.2</v>
      </c>
    </row>
    <row r="1012" spans="1:5">
      <c r="A1012" s="14" t="s">
        <v>1070</v>
      </c>
      <c r="B1012" s="14"/>
      <c r="C1012" s="1"/>
      <c r="D1012" s="1" t="s">
        <v>101</v>
      </c>
      <c r="E1012" s="80">
        <v>4219.75</v>
      </c>
    </row>
    <row r="1013" spans="1:5">
      <c r="A1013" s="14" t="s">
        <v>1071</v>
      </c>
      <c r="B1013" s="14"/>
      <c r="C1013" s="1"/>
      <c r="D1013" s="1" t="s">
        <v>101</v>
      </c>
      <c r="E1013" s="80">
        <v>25522.53</v>
      </c>
    </row>
    <row r="1014" spans="1:5">
      <c r="A1014" s="14" t="s">
        <v>407</v>
      </c>
      <c r="B1014" s="14"/>
      <c r="C1014" s="1"/>
      <c r="D1014" s="1" t="s">
        <v>101</v>
      </c>
      <c r="E1014" s="80">
        <v>3098.16</v>
      </c>
    </row>
    <row r="1015" spans="1:5">
      <c r="A1015" s="14" t="s">
        <v>408</v>
      </c>
      <c r="B1015" s="14"/>
      <c r="C1015" s="1"/>
      <c r="D1015" s="1" t="s">
        <v>101</v>
      </c>
      <c r="E1015" s="80">
        <v>36476.92</v>
      </c>
    </row>
    <row r="1016" spans="1:5">
      <c r="A1016" s="14" t="s">
        <v>1072</v>
      </c>
      <c r="B1016" s="14"/>
      <c r="C1016" s="1"/>
      <c r="D1016" s="1" t="s">
        <v>101</v>
      </c>
      <c r="E1016" s="80">
        <v>2578.0100000000002</v>
      </c>
    </row>
    <row r="1017" spans="1:5">
      <c r="A1017" s="14" t="s">
        <v>1073</v>
      </c>
      <c r="B1017" s="14"/>
      <c r="C1017" s="1"/>
      <c r="D1017" s="1" t="s">
        <v>101</v>
      </c>
      <c r="E1017" s="80">
        <v>14154.59</v>
      </c>
    </row>
    <row r="1018" spans="1:5">
      <c r="A1018" s="14" t="s">
        <v>410</v>
      </c>
      <c r="B1018" s="14"/>
      <c r="C1018" s="1"/>
      <c r="D1018" s="1" t="s">
        <v>101</v>
      </c>
      <c r="E1018" s="80">
        <v>19882.16</v>
      </c>
    </row>
    <row r="1019" spans="1:5">
      <c r="A1019" s="14" t="s">
        <v>411</v>
      </c>
      <c r="B1019" s="14"/>
      <c r="C1019" s="1"/>
      <c r="D1019" s="1" t="s">
        <v>101</v>
      </c>
      <c r="E1019" s="80">
        <v>30572.400000000001</v>
      </c>
    </row>
    <row r="1020" spans="1:5">
      <c r="A1020" s="14" t="s">
        <v>412</v>
      </c>
      <c r="B1020" s="14"/>
      <c r="C1020" s="1"/>
      <c r="D1020" s="1" t="s">
        <v>101</v>
      </c>
      <c r="E1020" s="80">
        <v>17683.439999999999</v>
      </c>
    </row>
    <row r="1021" spans="1:5">
      <c r="A1021" s="14" t="s">
        <v>1074</v>
      </c>
      <c r="B1021" s="14"/>
      <c r="C1021" s="1"/>
      <c r="D1021" s="1" t="s">
        <v>101</v>
      </c>
      <c r="E1021" s="80">
        <v>17619.86</v>
      </c>
    </row>
    <row r="1022" spans="1:5">
      <c r="A1022" s="14" t="s">
        <v>414</v>
      </c>
      <c r="B1022" s="14"/>
      <c r="C1022" s="1"/>
      <c r="D1022" s="1" t="s">
        <v>101</v>
      </c>
      <c r="E1022" s="80">
        <v>25472</v>
      </c>
    </row>
    <row r="1023" spans="1:5">
      <c r="A1023" s="14" t="s">
        <v>419</v>
      </c>
      <c r="B1023" s="14"/>
      <c r="C1023" s="1"/>
      <c r="D1023" s="1" t="s">
        <v>101</v>
      </c>
      <c r="E1023" s="80">
        <v>32577.68</v>
      </c>
    </row>
    <row r="1024" spans="1:5">
      <c r="A1024" s="14" t="s">
        <v>1075</v>
      </c>
      <c r="B1024" s="14"/>
      <c r="C1024" s="1"/>
      <c r="D1024" s="1" t="s">
        <v>101</v>
      </c>
      <c r="E1024" s="80">
        <v>803.97</v>
      </c>
    </row>
    <row r="1025" spans="1:5">
      <c r="A1025" s="14" t="s">
        <v>1076</v>
      </c>
      <c r="B1025" s="14"/>
      <c r="C1025" s="1"/>
      <c r="D1025" s="1" t="s">
        <v>101</v>
      </c>
      <c r="E1025" s="80">
        <v>15848.41</v>
      </c>
    </row>
    <row r="1026" spans="1:5">
      <c r="A1026" s="14" t="s">
        <v>421</v>
      </c>
      <c r="B1026" s="14"/>
      <c r="C1026" s="1"/>
      <c r="D1026" s="1" t="s">
        <v>101</v>
      </c>
      <c r="E1026" s="80">
        <v>3537.84</v>
      </c>
    </row>
    <row r="1027" spans="1:5">
      <c r="A1027" s="14" t="s">
        <v>423</v>
      </c>
      <c r="B1027" s="14"/>
      <c r="C1027" s="1"/>
      <c r="D1027" s="1" t="s">
        <v>101</v>
      </c>
      <c r="E1027" s="80">
        <v>31711.14</v>
      </c>
    </row>
    <row r="1028" spans="1:5">
      <c r="A1028" s="14" t="s">
        <v>1077</v>
      </c>
      <c r="B1028" s="14"/>
      <c r="C1028" s="1"/>
      <c r="D1028" s="1" t="s">
        <v>101</v>
      </c>
      <c r="E1028" s="80">
        <v>11033.07</v>
      </c>
    </row>
    <row r="1029" spans="1:5">
      <c r="A1029" s="14" t="s">
        <v>1078</v>
      </c>
      <c r="B1029" s="14"/>
      <c r="C1029" s="1"/>
      <c r="D1029" s="1" t="s">
        <v>101</v>
      </c>
      <c r="E1029" s="80">
        <v>31338.41</v>
      </c>
    </row>
    <row r="1030" spans="1:5">
      <c r="A1030" s="14" t="s">
        <v>426</v>
      </c>
      <c r="B1030" s="14"/>
      <c r="C1030" s="1"/>
      <c r="D1030" s="1" t="s">
        <v>101</v>
      </c>
      <c r="E1030" s="80">
        <v>28484.240000000002</v>
      </c>
    </row>
    <row r="1031" spans="1:5">
      <c r="A1031" s="14" t="s">
        <v>429</v>
      </c>
      <c r="B1031" s="14"/>
      <c r="C1031" s="1"/>
      <c r="D1031" s="1" t="s">
        <v>101</v>
      </c>
      <c r="E1031" s="80">
        <v>17047.54</v>
      </c>
    </row>
    <row r="1032" spans="1:5">
      <c r="A1032" s="14" t="s">
        <v>431</v>
      </c>
      <c r="B1032" s="14"/>
      <c r="C1032" s="1"/>
      <c r="D1032" s="1" t="s">
        <v>101</v>
      </c>
      <c r="E1032" s="80">
        <v>30832.82</v>
      </c>
    </row>
    <row r="1033" spans="1:5">
      <c r="A1033" s="14" t="s">
        <v>433</v>
      </c>
      <c r="B1033" s="14"/>
      <c r="C1033" s="1"/>
      <c r="D1033" s="1" t="s">
        <v>101</v>
      </c>
      <c r="E1033" s="80">
        <v>32300.74</v>
      </c>
    </row>
    <row r="1034" spans="1:5">
      <c r="A1034" s="14" t="s">
        <v>1079</v>
      </c>
      <c r="B1034" s="14"/>
      <c r="C1034" s="1"/>
      <c r="D1034" s="1" t="s">
        <v>101</v>
      </c>
      <c r="E1034" s="80">
        <v>13540.89</v>
      </c>
    </row>
    <row r="1035" spans="1:5">
      <c r="A1035" s="14" t="s">
        <v>435</v>
      </c>
      <c r="B1035" s="14"/>
      <c r="C1035" s="1"/>
      <c r="D1035" s="1" t="s">
        <v>101</v>
      </c>
      <c r="E1035" s="80">
        <v>22444.19</v>
      </c>
    </row>
    <row r="1036" spans="1:5">
      <c r="A1036" s="14" t="s">
        <v>436</v>
      </c>
      <c r="B1036" s="14"/>
      <c r="C1036" s="1"/>
      <c r="D1036" s="1" t="s">
        <v>101</v>
      </c>
      <c r="E1036" s="80">
        <v>40724.67</v>
      </c>
    </row>
    <row r="1037" spans="1:5">
      <c r="A1037" s="14" t="s">
        <v>439</v>
      </c>
      <c r="B1037" s="14"/>
      <c r="C1037" s="1"/>
      <c r="D1037" s="1" t="s">
        <v>101</v>
      </c>
      <c r="E1037" s="80">
        <v>23337.42</v>
      </c>
    </row>
    <row r="1038" spans="1:5">
      <c r="A1038" s="14" t="s">
        <v>442</v>
      </c>
      <c r="B1038" s="14"/>
      <c r="C1038" s="1"/>
      <c r="D1038" s="1" t="s">
        <v>101</v>
      </c>
      <c r="E1038" s="80">
        <v>8080.96</v>
      </c>
    </row>
    <row r="1039" spans="1:5">
      <c r="A1039" s="14" t="s">
        <v>446</v>
      </c>
      <c r="B1039" s="14"/>
      <c r="C1039" s="1"/>
      <c r="D1039" s="1" t="s">
        <v>101</v>
      </c>
      <c r="E1039" s="80">
        <v>23059.32</v>
      </c>
    </row>
    <row r="1040" spans="1:5">
      <c r="A1040" s="14" t="s">
        <v>1080</v>
      </c>
      <c r="B1040" s="14"/>
      <c r="C1040" s="1"/>
      <c r="D1040" s="1" t="s">
        <v>101</v>
      </c>
      <c r="E1040" s="80">
        <v>5415.87</v>
      </c>
    </row>
    <row r="1041" spans="1:5">
      <c r="A1041" s="14" t="s">
        <v>1081</v>
      </c>
      <c r="B1041" s="14"/>
      <c r="C1041" s="1"/>
      <c r="D1041" s="1" t="s">
        <v>101</v>
      </c>
      <c r="E1041" s="80">
        <v>15468.06</v>
      </c>
    </row>
    <row r="1042" spans="1:5">
      <c r="A1042" s="14" t="s">
        <v>447</v>
      </c>
      <c r="B1042" s="14"/>
      <c r="C1042" s="1"/>
      <c r="D1042" s="1" t="s">
        <v>101</v>
      </c>
      <c r="E1042" s="80">
        <v>35869.08</v>
      </c>
    </row>
    <row r="1043" spans="1:5">
      <c r="A1043" s="14" t="s">
        <v>449</v>
      </c>
      <c r="B1043" s="14"/>
      <c r="C1043" s="1"/>
      <c r="D1043" s="1" t="s">
        <v>101</v>
      </c>
      <c r="E1043" s="80">
        <v>17281.13</v>
      </c>
    </row>
    <row r="1044" spans="1:5">
      <c r="A1044" s="14" t="s">
        <v>451</v>
      </c>
      <c r="B1044" s="14"/>
      <c r="C1044" s="1"/>
      <c r="D1044" s="1" t="s">
        <v>101</v>
      </c>
      <c r="E1044" s="80">
        <v>23765.41</v>
      </c>
    </row>
    <row r="1045" spans="1:5">
      <c r="A1045" s="14" t="s">
        <v>1082</v>
      </c>
      <c r="B1045" s="14"/>
      <c r="C1045" s="1"/>
      <c r="D1045" s="1" t="s">
        <v>101</v>
      </c>
      <c r="E1045" s="80">
        <v>10763.24</v>
      </c>
    </row>
    <row r="1046" spans="1:5">
      <c r="A1046" s="14" t="s">
        <v>453</v>
      </c>
      <c r="B1046" s="14"/>
      <c r="C1046" s="1"/>
      <c r="D1046" s="1" t="s">
        <v>101</v>
      </c>
      <c r="E1046" s="80">
        <v>7354.05</v>
      </c>
    </row>
    <row r="1047" spans="1:5">
      <c r="A1047" s="14" t="s">
        <v>1083</v>
      </c>
      <c r="B1047" s="14"/>
      <c r="C1047" s="1"/>
      <c r="D1047" s="1" t="s">
        <v>101</v>
      </c>
      <c r="E1047" s="80">
        <v>11217.91</v>
      </c>
    </row>
    <row r="1048" spans="1:5">
      <c r="A1048" s="14" t="s">
        <v>455</v>
      </c>
      <c r="B1048" s="14"/>
      <c r="C1048" s="1"/>
      <c r="D1048" s="1" t="s">
        <v>101</v>
      </c>
      <c r="E1048" s="80">
        <v>23480.18</v>
      </c>
    </row>
    <row r="1049" spans="1:5">
      <c r="A1049" s="14" t="s">
        <v>1084</v>
      </c>
      <c r="B1049" s="14"/>
      <c r="C1049" s="1"/>
      <c r="D1049" s="1" t="s">
        <v>101</v>
      </c>
      <c r="E1049" s="80">
        <v>4472.05</v>
      </c>
    </row>
    <row r="1050" spans="1:5">
      <c r="A1050" s="14" t="s">
        <v>459</v>
      </c>
      <c r="B1050" s="14"/>
      <c r="C1050" s="1"/>
      <c r="D1050" s="1" t="s">
        <v>101</v>
      </c>
      <c r="E1050" s="80">
        <v>29832.38</v>
      </c>
    </row>
    <row r="1051" spans="1:5">
      <c r="A1051" s="14" t="s">
        <v>525</v>
      </c>
      <c r="B1051" s="14"/>
      <c r="C1051" s="1"/>
      <c r="D1051" s="1" t="s">
        <v>101</v>
      </c>
      <c r="E1051" s="80">
        <v>36027.19</v>
      </c>
    </row>
    <row r="1052" spans="1:5">
      <c r="A1052" s="14" t="s">
        <v>460</v>
      </c>
      <c r="B1052" s="14"/>
      <c r="C1052" s="1"/>
      <c r="D1052" s="1" t="s">
        <v>101</v>
      </c>
      <c r="E1052" s="80">
        <v>34115.99</v>
      </c>
    </row>
    <row r="1053" spans="1:5">
      <c r="A1053" s="14" t="s">
        <v>463</v>
      </c>
      <c r="B1053" s="14"/>
      <c r="C1053" s="1"/>
      <c r="D1053" s="1" t="s">
        <v>101</v>
      </c>
      <c r="E1053" s="81">
        <v>37088.33</v>
      </c>
    </row>
    <row r="1054" spans="1:5">
      <c r="A1054" s="14" t="s">
        <v>464</v>
      </c>
      <c r="B1054" s="14"/>
      <c r="C1054" s="1"/>
      <c r="D1054" s="1" t="s">
        <v>101</v>
      </c>
      <c r="E1054" s="81">
        <v>34060.43</v>
      </c>
    </row>
    <row r="1055" spans="1:5">
      <c r="A1055" s="14" t="s">
        <v>1085</v>
      </c>
      <c r="B1055" s="14"/>
      <c r="C1055" s="1"/>
      <c r="D1055" s="1" t="s">
        <v>101</v>
      </c>
      <c r="E1055" s="81">
        <v>2261.9899999999998</v>
      </c>
    </row>
    <row r="1056" spans="1:5">
      <c r="A1056" s="14" t="s">
        <v>468</v>
      </c>
      <c r="B1056" s="14"/>
      <c r="C1056" s="1"/>
      <c r="D1056" s="1" t="s">
        <v>101</v>
      </c>
      <c r="E1056" s="81">
        <v>30820.17</v>
      </c>
    </row>
    <row r="1057" spans="1:5">
      <c r="A1057" s="14" t="s">
        <v>1086</v>
      </c>
      <c r="B1057" s="14"/>
      <c r="C1057" s="1"/>
      <c r="D1057" s="1" t="s">
        <v>101</v>
      </c>
      <c r="E1057" s="81">
        <v>27730.57</v>
      </c>
    </row>
    <row r="1058" spans="1:5">
      <c r="A1058" s="14" t="s">
        <v>471</v>
      </c>
      <c r="B1058" s="14"/>
      <c r="C1058" s="1"/>
      <c r="D1058" s="1" t="s">
        <v>101</v>
      </c>
      <c r="E1058" s="81">
        <v>29866.63</v>
      </c>
    </row>
    <row r="1059" spans="1:5">
      <c r="A1059" s="14" t="s">
        <v>1087</v>
      </c>
      <c r="B1059" s="14"/>
      <c r="C1059" s="1"/>
      <c r="D1059" s="1" t="s">
        <v>101</v>
      </c>
      <c r="E1059" s="81">
        <v>30215.3</v>
      </c>
    </row>
    <row r="1060" spans="1:5">
      <c r="A1060" s="14" t="s">
        <v>473</v>
      </c>
      <c r="B1060" s="14"/>
      <c r="C1060" s="1"/>
      <c r="D1060" s="1" t="s">
        <v>101</v>
      </c>
      <c r="E1060" s="81">
        <v>45566.17</v>
      </c>
    </row>
    <row r="1061" spans="1:5">
      <c r="A1061" s="14" t="s">
        <v>1088</v>
      </c>
      <c r="B1061" s="14"/>
      <c r="C1061" s="1"/>
      <c r="D1061" s="1" t="s">
        <v>101</v>
      </c>
      <c r="E1061" s="81">
        <v>19585.77</v>
      </c>
    </row>
    <row r="1062" spans="1:5">
      <c r="A1062" s="14" t="s">
        <v>1089</v>
      </c>
      <c r="B1062" s="14"/>
      <c r="C1062" s="1"/>
      <c r="D1062" s="1" t="s">
        <v>101</v>
      </c>
      <c r="E1062" s="81">
        <v>18119.28</v>
      </c>
    </row>
    <row r="1063" spans="1:5" s="12" customFormat="1">
      <c r="A1063" s="14" t="s">
        <v>476</v>
      </c>
      <c r="B1063" s="14"/>
      <c r="C1063" s="1"/>
      <c r="D1063" s="1" t="s">
        <v>101</v>
      </c>
      <c r="E1063" s="81">
        <v>22840.81</v>
      </c>
    </row>
    <row r="1064" spans="1:5" s="12" customFormat="1">
      <c r="A1064" s="14" t="s">
        <v>481</v>
      </c>
      <c r="B1064" s="14"/>
      <c r="C1064" s="1"/>
      <c r="D1064" s="1" t="s">
        <v>101</v>
      </c>
      <c r="E1064" s="81">
        <v>28815.43</v>
      </c>
    </row>
    <row r="1065" spans="1:5" s="12" customFormat="1">
      <c r="A1065" s="14" t="s">
        <v>482</v>
      </c>
      <c r="B1065" s="14"/>
      <c r="C1065" s="1"/>
      <c r="D1065" s="1" t="s">
        <v>101</v>
      </c>
      <c r="E1065" s="81">
        <v>28244.42</v>
      </c>
    </row>
    <row r="1066" spans="1:5" s="12" customFormat="1">
      <c r="A1066" s="14" t="s">
        <v>1090</v>
      </c>
      <c r="B1066" s="14"/>
      <c r="C1066" s="1"/>
      <c r="D1066" s="1" t="s">
        <v>101</v>
      </c>
      <c r="E1066" s="81">
        <v>2455.89</v>
      </c>
    </row>
    <row r="1067" spans="1:5" s="12" customFormat="1">
      <c r="A1067" s="14" t="s">
        <v>1091</v>
      </c>
      <c r="B1067" s="14"/>
      <c r="C1067" s="1"/>
      <c r="D1067" s="1" t="s">
        <v>101</v>
      </c>
      <c r="E1067" s="81">
        <v>7987.04</v>
      </c>
    </row>
    <row r="1068" spans="1:5" s="12" customFormat="1">
      <c r="A1068" s="14" t="s">
        <v>477</v>
      </c>
      <c r="B1068" s="14"/>
      <c r="C1068" s="1"/>
      <c r="D1068" s="1" t="s">
        <v>101</v>
      </c>
      <c r="E1068" s="81">
        <v>31699.58</v>
      </c>
    </row>
    <row r="1069" spans="1:5" s="12" customFormat="1">
      <c r="A1069" s="14" t="s">
        <v>1092</v>
      </c>
      <c r="B1069" s="14"/>
      <c r="C1069" s="1"/>
      <c r="D1069" s="1" t="s">
        <v>101</v>
      </c>
      <c r="E1069" s="81">
        <v>13957.37</v>
      </c>
    </row>
    <row r="1070" spans="1:5" s="12" customFormat="1">
      <c r="A1070" s="14" t="s">
        <v>466</v>
      </c>
      <c r="B1070" s="14"/>
      <c r="C1070" s="1"/>
      <c r="D1070" s="1" t="s">
        <v>101</v>
      </c>
      <c r="E1070" s="81">
        <v>30817.08</v>
      </c>
    </row>
    <row r="1071" spans="1:5" s="12" customFormat="1">
      <c r="A1071" s="14" t="s">
        <v>1093</v>
      </c>
      <c r="B1071" s="14"/>
      <c r="C1071" s="1"/>
      <c r="D1071" s="1" t="s">
        <v>101</v>
      </c>
      <c r="E1071" s="81">
        <v>13089.02</v>
      </c>
    </row>
    <row r="1072" spans="1:5" s="12" customFormat="1">
      <c r="A1072" s="14" t="s">
        <v>475</v>
      </c>
      <c r="B1072" s="14"/>
      <c r="C1072" s="1"/>
      <c r="D1072" s="1" t="s">
        <v>101</v>
      </c>
      <c r="E1072" s="81">
        <v>4777.33</v>
      </c>
    </row>
    <row r="1073" spans="1:8">
      <c r="A1073" s="14" t="s">
        <v>1094</v>
      </c>
      <c r="B1073" s="14"/>
      <c r="C1073" s="1"/>
      <c r="D1073" s="1" t="s">
        <v>101</v>
      </c>
      <c r="E1073" s="81">
        <v>1592.79</v>
      </c>
    </row>
    <row r="1074" spans="1:8" s="12" customFormat="1">
      <c r="A1074" s="14" t="s">
        <v>458</v>
      </c>
      <c r="B1074" s="14"/>
      <c r="C1074" s="1"/>
      <c r="D1074" s="1" t="s">
        <v>101</v>
      </c>
      <c r="E1074" s="81">
        <v>33286.559999999998</v>
      </c>
    </row>
    <row r="1075" spans="1:8" s="12" customFormat="1">
      <c r="A1075" s="14" t="s">
        <v>469</v>
      </c>
      <c r="B1075" s="14"/>
      <c r="C1075" s="1"/>
      <c r="D1075" s="1" t="s">
        <v>101</v>
      </c>
      <c r="E1075" s="81">
        <v>33235.879999999997</v>
      </c>
    </row>
    <row r="1076" spans="1:8" s="12" customFormat="1">
      <c r="A1076" s="14" t="s">
        <v>416</v>
      </c>
      <c r="B1076" s="14"/>
      <c r="C1076" s="1"/>
      <c r="D1076" s="1" t="s">
        <v>101</v>
      </c>
      <c r="E1076" s="82">
        <v>3238.11</v>
      </c>
    </row>
    <row r="1077" spans="1:8">
      <c r="A1077" s="14" t="s">
        <v>1095</v>
      </c>
      <c r="B1077" s="14"/>
      <c r="C1077" s="1"/>
      <c r="D1077" s="1" t="s">
        <v>101</v>
      </c>
      <c r="E1077" s="82">
        <v>4071.58</v>
      </c>
    </row>
    <row r="1078" spans="1:8" s="12" customFormat="1">
      <c r="A1078" s="14" t="s">
        <v>1096</v>
      </c>
      <c r="B1078" s="14"/>
      <c r="C1078" s="1"/>
      <c r="D1078" s="1" t="s">
        <v>101</v>
      </c>
      <c r="E1078" s="82">
        <v>2638.02</v>
      </c>
    </row>
    <row r="1079" spans="1:8">
      <c r="A1079" s="14" t="s">
        <v>450</v>
      </c>
      <c r="B1079" s="14"/>
      <c r="C1079" s="1"/>
      <c r="D1079" s="1" t="s">
        <v>101</v>
      </c>
      <c r="E1079" s="82">
        <v>7900.91</v>
      </c>
    </row>
    <row r="1080" spans="1:8">
      <c r="A1080" s="14" t="s">
        <v>484</v>
      </c>
      <c r="B1080" s="14"/>
      <c r="C1080" s="14"/>
      <c r="D1080" s="1"/>
      <c r="E1080" s="83">
        <f>SUM(E958:E1079)</f>
        <v>3132719.12</v>
      </c>
    </row>
    <row r="1081" spans="1:8">
      <c r="A1081" s="14" t="s">
        <v>103</v>
      </c>
      <c r="B1081" s="14"/>
      <c r="C1081" s="14"/>
      <c r="D1081" s="1"/>
      <c r="E1081" s="6">
        <v>1170801.75</v>
      </c>
    </row>
    <row r="1082" spans="1:8">
      <c r="A1082" s="14" t="s">
        <v>355</v>
      </c>
      <c r="B1082" s="14"/>
      <c r="C1082" s="14"/>
      <c r="D1082" s="1"/>
      <c r="E1082" s="6">
        <v>-27091.360000000001</v>
      </c>
    </row>
    <row r="1083" spans="1:8" ht="15.75" thickBot="1">
      <c r="A1083" s="14" t="s">
        <v>106</v>
      </c>
      <c r="B1083" s="14"/>
      <c r="C1083" s="14"/>
      <c r="D1083" s="1" t="s">
        <v>96</v>
      </c>
      <c r="E1083" s="84">
        <v>1314231.49</v>
      </c>
    </row>
    <row r="1084" spans="1:8">
      <c r="A1084" s="14" t="s">
        <v>485</v>
      </c>
      <c r="B1084" s="14"/>
      <c r="C1084" s="14"/>
      <c r="D1084" s="1"/>
      <c r="E1084" s="6">
        <f>SUM(E1080:E1083)</f>
        <v>5590661</v>
      </c>
    </row>
    <row r="1085" spans="1:8">
      <c r="A1085" s="14"/>
      <c r="B1085" s="1"/>
      <c r="C1085" s="1"/>
      <c r="D1085" s="1"/>
      <c r="E1085" s="1"/>
      <c r="H1085" t="s">
        <v>96</v>
      </c>
    </row>
    <row r="1086" spans="1:8">
      <c r="A1086" s="14"/>
      <c r="B1086" s="18" t="s">
        <v>486</v>
      </c>
      <c r="C1086" s="18"/>
      <c r="D1086" s="18"/>
      <c r="E1086" s="1"/>
    </row>
    <row r="1087" spans="1:8">
      <c r="A1087" s="14" t="s">
        <v>113</v>
      </c>
      <c r="B1087" s="85"/>
      <c r="C1087" s="85"/>
      <c r="D1087" s="1" t="s">
        <v>114</v>
      </c>
      <c r="E1087" s="6">
        <v>407191.66</v>
      </c>
    </row>
    <row r="1088" spans="1:8">
      <c r="A1088" s="14" t="s">
        <v>487</v>
      </c>
      <c r="B1088" s="85"/>
      <c r="C1088" s="85"/>
      <c r="D1088" s="1" t="s">
        <v>488</v>
      </c>
      <c r="E1088" s="6">
        <v>289341.33</v>
      </c>
    </row>
    <row r="1089" spans="1:5">
      <c r="A1089" s="14" t="s">
        <v>489</v>
      </c>
      <c r="B1089" s="85"/>
      <c r="C1089" s="85"/>
      <c r="D1089" s="1" t="s">
        <v>490</v>
      </c>
      <c r="E1089" s="6">
        <v>216155.32</v>
      </c>
    </row>
    <row r="1090" spans="1:5">
      <c r="A1090" s="14" t="s">
        <v>120</v>
      </c>
      <c r="B1090" s="85"/>
      <c r="C1090" s="85"/>
      <c r="D1090" s="1" t="s">
        <v>290</v>
      </c>
      <c r="E1090" s="6">
        <v>156271.70000000001</v>
      </c>
    </row>
    <row r="1091" spans="1:5">
      <c r="A1091" s="14" t="s">
        <v>143</v>
      </c>
      <c r="B1091" s="85"/>
      <c r="C1091" s="85"/>
      <c r="D1091" s="1" t="s">
        <v>173</v>
      </c>
      <c r="E1091" s="6">
        <v>146794.25</v>
      </c>
    </row>
    <row r="1092" spans="1:5">
      <c r="A1092" s="14" t="s">
        <v>112</v>
      </c>
      <c r="B1092" s="85"/>
      <c r="C1092" s="85"/>
      <c r="D1092" s="1" t="s">
        <v>200</v>
      </c>
      <c r="E1092" s="6">
        <v>142874.96</v>
      </c>
    </row>
    <row r="1093" spans="1:5">
      <c r="A1093" s="14" t="s">
        <v>341</v>
      </c>
      <c r="B1093" s="85"/>
      <c r="C1093" s="85"/>
      <c r="D1093" s="1" t="s">
        <v>200</v>
      </c>
      <c r="E1093" s="6">
        <v>141947.59</v>
      </c>
    </row>
    <row r="1094" spans="1:5">
      <c r="A1094" s="14" t="s">
        <v>1101</v>
      </c>
      <c r="B1094" s="85"/>
      <c r="C1094" s="85"/>
      <c r="D1094" s="1" t="s">
        <v>490</v>
      </c>
      <c r="E1094" s="6">
        <v>99850.73</v>
      </c>
    </row>
    <row r="1095" spans="1:5">
      <c r="A1095" s="14" t="s">
        <v>262</v>
      </c>
      <c r="B1095" s="85"/>
      <c r="C1095" s="85"/>
      <c r="D1095" s="1" t="s">
        <v>111</v>
      </c>
      <c r="E1095" s="6">
        <v>86413.22</v>
      </c>
    </row>
    <row r="1096" spans="1:5">
      <c r="A1096" s="14" t="s">
        <v>491</v>
      </c>
      <c r="B1096" s="85"/>
      <c r="C1096" s="85"/>
      <c r="D1096" s="1" t="s">
        <v>173</v>
      </c>
      <c r="E1096" s="6">
        <v>81684.63</v>
      </c>
    </row>
    <row r="1097" spans="1:5">
      <c r="A1097" s="14" t="s">
        <v>532</v>
      </c>
      <c r="B1097" s="85"/>
      <c r="C1097" s="85"/>
      <c r="D1097" s="1" t="s">
        <v>173</v>
      </c>
      <c r="E1097" s="6">
        <v>46425.61</v>
      </c>
    </row>
    <row r="1098" spans="1:5">
      <c r="A1098" s="14" t="s">
        <v>495</v>
      </c>
      <c r="B1098" s="85"/>
      <c r="C1098" s="85"/>
      <c r="D1098" s="1" t="s">
        <v>200</v>
      </c>
      <c r="E1098" s="6">
        <v>40464.92</v>
      </c>
    </row>
    <row r="1099" spans="1:5">
      <c r="A1099" s="14" t="s">
        <v>505</v>
      </c>
      <c r="B1099" s="85"/>
      <c r="C1099" s="85"/>
      <c r="D1099" s="1" t="s">
        <v>200</v>
      </c>
      <c r="E1099" s="6">
        <v>35657.120000000003</v>
      </c>
    </row>
    <row r="1100" spans="1:5">
      <c r="A1100" s="14" t="s">
        <v>857</v>
      </c>
      <c r="B1100" s="85"/>
      <c r="C1100" s="85"/>
      <c r="D1100" s="1" t="s">
        <v>111</v>
      </c>
      <c r="E1100" s="6">
        <v>30100</v>
      </c>
    </row>
    <row r="1101" spans="1:5">
      <c r="A1101" s="14" t="s">
        <v>1102</v>
      </c>
      <c r="B1101" s="85"/>
      <c r="C1101" s="85"/>
      <c r="D1101" s="1" t="s">
        <v>117</v>
      </c>
      <c r="E1101" s="6">
        <v>29751.86</v>
      </c>
    </row>
    <row r="1102" spans="1:5">
      <c r="A1102" s="14" t="s">
        <v>142</v>
      </c>
      <c r="B1102" s="85"/>
      <c r="C1102" s="85"/>
      <c r="D1102" s="1" t="s">
        <v>117</v>
      </c>
      <c r="E1102" s="6">
        <v>27155.29</v>
      </c>
    </row>
    <row r="1103" spans="1:5">
      <c r="A1103" s="14" t="s">
        <v>1103</v>
      </c>
      <c r="B1103" s="85"/>
      <c r="C1103" s="85"/>
      <c r="D1103" s="1" t="s">
        <v>200</v>
      </c>
      <c r="E1103" s="6">
        <v>26500.720000000001</v>
      </c>
    </row>
    <row r="1104" spans="1:5">
      <c r="A1104" s="14" t="s">
        <v>1104</v>
      </c>
      <c r="B1104" s="85"/>
      <c r="C1104" s="85"/>
      <c r="D1104" s="1" t="s">
        <v>290</v>
      </c>
      <c r="E1104" s="6">
        <v>24903.55</v>
      </c>
    </row>
    <row r="1105" spans="1:5">
      <c r="A1105" s="14" t="s">
        <v>509</v>
      </c>
      <c r="B1105" s="85"/>
      <c r="C1105" s="85"/>
      <c r="D1105" s="1" t="s">
        <v>117</v>
      </c>
      <c r="E1105" s="6">
        <v>23855</v>
      </c>
    </row>
    <row r="1106" spans="1:5">
      <c r="A1106" s="14" t="s">
        <v>271</v>
      </c>
      <c r="B1106" s="85"/>
      <c r="C1106" s="85"/>
      <c r="D1106" s="1" t="s">
        <v>117</v>
      </c>
      <c r="E1106" s="6">
        <v>22556.3</v>
      </c>
    </row>
    <row r="1107" spans="1:5">
      <c r="A1107" s="14" t="s">
        <v>498</v>
      </c>
      <c r="B1107" s="85"/>
      <c r="C1107" s="85"/>
      <c r="D1107" s="1" t="s">
        <v>117</v>
      </c>
      <c r="E1107" s="6">
        <v>21563.71</v>
      </c>
    </row>
    <row r="1108" spans="1:5">
      <c r="A1108" s="14" t="s">
        <v>493</v>
      </c>
      <c r="B1108" s="85"/>
      <c r="C1108" s="85"/>
      <c r="D1108" s="1" t="s">
        <v>111</v>
      </c>
      <c r="E1108" s="6">
        <v>19530.93</v>
      </c>
    </row>
    <row r="1109" spans="1:5">
      <c r="A1109" s="14" t="s">
        <v>222</v>
      </c>
      <c r="B1109" s="85"/>
      <c r="C1109" s="85"/>
      <c r="D1109" s="1" t="s">
        <v>173</v>
      </c>
      <c r="E1109" s="6">
        <v>18574.57</v>
      </c>
    </row>
    <row r="1110" spans="1:5">
      <c r="A1110" s="14" t="s">
        <v>496</v>
      </c>
      <c r="B1110" s="85"/>
      <c r="C1110" s="85"/>
      <c r="D1110" s="1" t="s">
        <v>200</v>
      </c>
      <c r="E1110" s="6">
        <v>16600</v>
      </c>
    </row>
    <row r="1111" spans="1:5">
      <c r="A1111" s="14" t="s">
        <v>236</v>
      </c>
      <c r="B1111" s="85"/>
      <c r="C1111" s="85"/>
      <c r="D1111" s="1" t="s">
        <v>200</v>
      </c>
      <c r="E1111" s="6">
        <v>14073.05</v>
      </c>
    </row>
    <row r="1112" spans="1:5">
      <c r="A1112" s="14" t="s">
        <v>1105</v>
      </c>
      <c r="B1112" s="85"/>
      <c r="C1112" s="85"/>
      <c r="D1112" s="1" t="s">
        <v>200</v>
      </c>
      <c r="E1112" s="6">
        <v>12709.28</v>
      </c>
    </row>
    <row r="1113" spans="1:5">
      <c r="A1113" s="14" t="s">
        <v>122</v>
      </c>
      <c r="B1113" s="85"/>
      <c r="C1113" s="85"/>
      <c r="D1113" s="1" t="s">
        <v>1258</v>
      </c>
      <c r="E1113" s="6">
        <v>12105.18</v>
      </c>
    </row>
    <row r="1114" spans="1:5">
      <c r="A1114" s="14" t="s">
        <v>504</v>
      </c>
      <c r="B1114" s="85"/>
      <c r="C1114" s="85"/>
      <c r="D1114" s="1" t="s">
        <v>200</v>
      </c>
      <c r="E1114" s="6">
        <v>11838</v>
      </c>
    </row>
    <row r="1115" spans="1:5">
      <c r="A1115" s="14" t="s">
        <v>500</v>
      </c>
      <c r="B1115" s="85"/>
      <c r="C1115" s="85"/>
      <c r="D1115" s="1" t="s">
        <v>499</v>
      </c>
      <c r="E1115" s="6">
        <v>11052.61</v>
      </c>
    </row>
    <row r="1116" spans="1:5">
      <c r="A1116" s="14" t="s">
        <v>494</v>
      </c>
      <c r="B1116" s="85"/>
      <c r="C1116" s="85"/>
      <c r="D1116" s="1" t="s">
        <v>117</v>
      </c>
      <c r="E1116" s="6">
        <v>10692.91</v>
      </c>
    </row>
    <row r="1117" spans="1:5">
      <c r="A1117" s="14" t="s">
        <v>510</v>
      </c>
      <c r="B1117" s="85"/>
      <c r="C1117" s="85"/>
      <c r="D1117" s="1" t="s">
        <v>117</v>
      </c>
      <c r="E1117" s="6">
        <v>9644.82</v>
      </c>
    </row>
    <row r="1118" spans="1:5">
      <c r="A1118" s="14" t="s">
        <v>515</v>
      </c>
      <c r="B1118" s="85"/>
      <c r="C1118" s="85"/>
      <c r="D1118" s="1" t="s">
        <v>117</v>
      </c>
      <c r="E1118" s="6">
        <v>9533.44</v>
      </c>
    </row>
    <row r="1119" spans="1:5">
      <c r="A1119" s="14" t="s">
        <v>125</v>
      </c>
      <c r="B1119" s="85"/>
      <c r="C1119" s="85"/>
      <c r="D1119" s="1" t="s">
        <v>173</v>
      </c>
      <c r="E1119" s="6">
        <v>9528.07</v>
      </c>
    </row>
    <row r="1120" spans="1:5">
      <c r="A1120" s="14" t="s">
        <v>138</v>
      </c>
      <c r="B1120" s="85"/>
      <c r="C1120" s="85"/>
      <c r="D1120" s="1" t="s">
        <v>173</v>
      </c>
      <c r="E1120" s="6">
        <v>9021.0499999999993</v>
      </c>
    </row>
    <row r="1121" spans="1:5">
      <c r="A1121" s="14" t="s">
        <v>118</v>
      </c>
      <c r="B1121" s="85"/>
      <c r="C1121" s="85"/>
      <c r="D1121" s="1" t="s">
        <v>503</v>
      </c>
      <c r="E1121" s="6">
        <v>8481.2900000000009</v>
      </c>
    </row>
    <row r="1122" spans="1:5">
      <c r="A1122" s="14" t="s">
        <v>119</v>
      </c>
      <c r="B1122" s="85"/>
      <c r="C1122" s="85"/>
      <c r="D1122" s="1" t="s">
        <v>111</v>
      </c>
      <c r="E1122" s="6">
        <v>7778.99</v>
      </c>
    </row>
    <row r="1123" spans="1:5">
      <c r="A1123" s="14" t="s">
        <v>316</v>
      </c>
      <c r="B1123" s="85"/>
      <c r="C1123" s="85"/>
      <c r="D1123" s="1" t="s">
        <v>117</v>
      </c>
      <c r="E1123" s="6">
        <v>7632.5</v>
      </c>
    </row>
    <row r="1124" spans="1:5">
      <c r="A1124" s="14" t="s">
        <v>497</v>
      </c>
      <c r="B1124" s="85"/>
      <c r="C1124" s="85"/>
      <c r="D1124" s="1" t="s">
        <v>503</v>
      </c>
      <c r="E1124" s="6">
        <v>7524.05</v>
      </c>
    </row>
    <row r="1125" spans="1:5">
      <c r="A1125" s="14" t="s">
        <v>952</v>
      </c>
      <c r="B1125" s="85"/>
      <c r="C1125" s="85"/>
      <c r="D1125" s="1" t="s">
        <v>200</v>
      </c>
      <c r="E1125" s="6">
        <v>7490.12</v>
      </c>
    </row>
    <row r="1126" spans="1:5">
      <c r="A1126" s="14" t="s">
        <v>1106</v>
      </c>
      <c r="B1126" s="85"/>
      <c r="C1126" s="85"/>
      <c r="D1126" s="1" t="s">
        <v>117</v>
      </c>
      <c r="E1126" s="6">
        <v>7033</v>
      </c>
    </row>
    <row r="1127" spans="1:5">
      <c r="A1127" s="14" t="s">
        <v>1107</v>
      </c>
      <c r="B1127" s="85"/>
      <c r="C1127" s="85"/>
      <c r="D1127" s="1" t="s">
        <v>200</v>
      </c>
      <c r="E1127" s="6">
        <v>6980</v>
      </c>
    </row>
    <row r="1128" spans="1:5">
      <c r="A1128" s="14" t="s">
        <v>507</v>
      </c>
      <c r="B1128" s="85"/>
      <c r="C1128" s="85"/>
      <c r="D1128" s="1" t="s">
        <v>200</v>
      </c>
      <c r="E1128" s="6">
        <v>6900</v>
      </c>
    </row>
    <row r="1129" spans="1:5">
      <c r="A1129" s="14" t="s">
        <v>254</v>
      </c>
      <c r="B1129" s="85"/>
      <c r="C1129" s="85"/>
      <c r="D1129" s="1" t="s">
        <v>117</v>
      </c>
      <c r="E1129" s="6">
        <v>6715.79</v>
      </c>
    </row>
    <row r="1130" spans="1:5">
      <c r="A1130" s="14" t="s">
        <v>534</v>
      </c>
      <c r="B1130" s="85"/>
      <c r="C1130" s="85"/>
      <c r="D1130" s="1" t="s">
        <v>200</v>
      </c>
      <c r="E1130" s="6">
        <v>6550.45</v>
      </c>
    </row>
    <row r="1131" spans="1:5">
      <c r="A1131" s="14" t="s">
        <v>1108</v>
      </c>
      <c r="B1131" s="85"/>
      <c r="C1131" s="85"/>
      <c r="D1131" s="1" t="s">
        <v>117</v>
      </c>
      <c r="E1131" s="6">
        <v>6413.29</v>
      </c>
    </row>
    <row r="1132" spans="1:5">
      <c r="A1132" s="14" t="s">
        <v>322</v>
      </c>
      <c r="B1132" s="85"/>
      <c r="C1132" s="85"/>
      <c r="D1132" s="1" t="s">
        <v>117</v>
      </c>
      <c r="E1132" s="6">
        <v>6210.05</v>
      </c>
    </row>
    <row r="1133" spans="1:5">
      <c r="A1133" s="14" t="s">
        <v>1109</v>
      </c>
      <c r="B1133" s="85"/>
      <c r="C1133" s="85"/>
      <c r="D1133" s="1" t="s">
        <v>503</v>
      </c>
      <c r="E1133" s="6">
        <v>5169.72</v>
      </c>
    </row>
    <row r="1134" spans="1:5">
      <c r="A1134" s="14" t="s">
        <v>128</v>
      </c>
      <c r="B1134" s="85"/>
      <c r="C1134" s="85"/>
      <c r="D1134" s="1" t="s">
        <v>200</v>
      </c>
      <c r="E1134" s="6">
        <v>4598.7</v>
      </c>
    </row>
    <row r="1135" spans="1:5">
      <c r="A1135" s="14" t="s">
        <v>257</v>
      </c>
      <c r="B1135" s="85"/>
      <c r="C1135" s="85"/>
      <c r="D1135" s="1" t="s">
        <v>117</v>
      </c>
      <c r="E1135" s="6">
        <v>4250</v>
      </c>
    </row>
    <row r="1136" spans="1:5">
      <c r="A1136" s="14" t="s">
        <v>506</v>
      </c>
      <c r="B1136" s="85"/>
      <c r="C1136" s="85"/>
      <c r="D1136" s="1" t="s">
        <v>200</v>
      </c>
      <c r="E1136" s="6">
        <v>4013.74</v>
      </c>
    </row>
    <row r="1137" spans="1:5">
      <c r="A1137" s="14" t="s">
        <v>170</v>
      </c>
      <c r="B1137" s="85"/>
      <c r="C1137" s="85"/>
      <c r="D1137" s="1" t="s">
        <v>200</v>
      </c>
      <c r="E1137" s="6">
        <v>3900</v>
      </c>
    </row>
    <row r="1138" spans="1:5">
      <c r="A1138" s="14" t="s">
        <v>185</v>
      </c>
      <c r="B1138" s="85"/>
      <c r="C1138" s="85"/>
      <c r="D1138" s="1" t="s">
        <v>117</v>
      </c>
      <c r="E1138" s="6">
        <v>3580.78</v>
      </c>
    </row>
    <row r="1139" spans="1:5">
      <c r="A1139" s="14" t="s">
        <v>522</v>
      </c>
      <c r="B1139" s="85"/>
      <c r="C1139" s="85"/>
      <c r="D1139" s="1" t="s">
        <v>117</v>
      </c>
      <c r="E1139" s="6">
        <v>3481.9</v>
      </c>
    </row>
    <row r="1140" spans="1:5">
      <c r="A1140" s="14" t="s">
        <v>1110</v>
      </c>
      <c r="B1140" s="85"/>
      <c r="C1140" s="85"/>
      <c r="D1140" s="1" t="s">
        <v>111</v>
      </c>
      <c r="E1140" s="6">
        <v>3462.86</v>
      </c>
    </row>
    <row r="1141" spans="1:5">
      <c r="A1141" s="14" t="s">
        <v>1111</v>
      </c>
      <c r="B1141" s="85"/>
      <c r="C1141" s="85"/>
      <c r="D1141" s="1" t="s">
        <v>200</v>
      </c>
      <c r="E1141" s="6">
        <v>3362.5</v>
      </c>
    </row>
    <row r="1142" spans="1:5">
      <c r="A1142" s="14" t="s">
        <v>1112</v>
      </c>
      <c r="B1142" s="85"/>
      <c r="C1142" s="85"/>
      <c r="D1142" s="1" t="s">
        <v>181</v>
      </c>
      <c r="E1142" s="6">
        <v>3293.22</v>
      </c>
    </row>
    <row r="1143" spans="1:5">
      <c r="A1143" s="14" t="s">
        <v>518</v>
      </c>
      <c r="B1143" s="85"/>
      <c r="C1143" s="85"/>
      <c r="D1143" s="1" t="s">
        <v>200</v>
      </c>
      <c r="E1143" s="6">
        <v>3106</v>
      </c>
    </row>
    <row r="1144" spans="1:5">
      <c r="A1144" s="14" t="s">
        <v>528</v>
      </c>
      <c r="B1144" s="85"/>
      <c r="C1144" s="85"/>
      <c r="D1144" s="1" t="s">
        <v>144</v>
      </c>
      <c r="E1144" s="6">
        <v>3056.53</v>
      </c>
    </row>
    <row r="1145" spans="1:5">
      <c r="A1145" s="14" t="s">
        <v>514</v>
      </c>
      <c r="B1145" s="85"/>
      <c r="C1145" s="85"/>
      <c r="D1145" s="1" t="s">
        <v>200</v>
      </c>
      <c r="E1145" s="6">
        <v>3000</v>
      </c>
    </row>
    <row r="1146" spans="1:5">
      <c r="A1146" s="14" t="s">
        <v>1113</v>
      </c>
      <c r="B1146" s="85"/>
      <c r="C1146" s="85"/>
      <c r="D1146" s="1" t="s">
        <v>117</v>
      </c>
      <c r="E1146" s="6">
        <v>2884.16</v>
      </c>
    </row>
    <row r="1147" spans="1:5">
      <c r="A1147" s="14" t="s">
        <v>511</v>
      </c>
      <c r="B1147" s="85"/>
      <c r="C1147" s="85"/>
      <c r="D1147" s="1" t="s">
        <v>200</v>
      </c>
      <c r="E1147" s="6">
        <v>2794</v>
      </c>
    </row>
    <row r="1148" spans="1:5">
      <c r="A1148" s="14" t="s">
        <v>1114</v>
      </c>
      <c r="B1148" s="85"/>
      <c r="C1148" s="85"/>
      <c r="D1148" s="1" t="s">
        <v>200</v>
      </c>
      <c r="E1148" s="6">
        <v>2737.23</v>
      </c>
    </row>
    <row r="1149" spans="1:5">
      <c r="A1149" s="14" t="s">
        <v>879</v>
      </c>
      <c r="B1149" s="85"/>
      <c r="C1149" s="85"/>
      <c r="D1149" s="1" t="s">
        <v>173</v>
      </c>
      <c r="E1149" s="6">
        <v>2726.9</v>
      </c>
    </row>
    <row r="1150" spans="1:5">
      <c r="A1150" s="14" t="s">
        <v>216</v>
      </c>
      <c r="B1150" s="85"/>
      <c r="C1150" s="85"/>
      <c r="D1150" s="1" t="s">
        <v>200</v>
      </c>
      <c r="E1150" s="6">
        <v>2707</v>
      </c>
    </row>
    <row r="1151" spans="1:5">
      <c r="A1151" s="14" t="s">
        <v>301</v>
      </c>
      <c r="B1151" s="85"/>
      <c r="C1151" s="85"/>
      <c r="D1151" s="1" t="s">
        <v>200</v>
      </c>
      <c r="E1151" s="6">
        <v>2650</v>
      </c>
    </row>
    <row r="1152" spans="1:5">
      <c r="A1152" s="14" t="s">
        <v>1115</v>
      </c>
      <c r="B1152" s="85"/>
      <c r="C1152" s="85"/>
      <c r="D1152" s="1" t="s">
        <v>611</v>
      </c>
      <c r="E1152" s="6">
        <v>2607</v>
      </c>
    </row>
    <row r="1153" spans="1:5">
      <c r="A1153" s="14" t="s">
        <v>1116</v>
      </c>
      <c r="B1153" s="85"/>
      <c r="C1153" s="85"/>
      <c r="D1153" s="1" t="s">
        <v>117</v>
      </c>
      <c r="E1153" s="6">
        <v>2532</v>
      </c>
    </row>
    <row r="1154" spans="1:5">
      <c r="A1154" s="14" t="s">
        <v>174</v>
      </c>
      <c r="B1154" s="85"/>
      <c r="C1154" s="85"/>
      <c r="D1154" s="1" t="s">
        <v>117</v>
      </c>
      <c r="E1154" s="6">
        <v>2499.1799999999998</v>
      </c>
    </row>
    <row r="1155" spans="1:5">
      <c r="A1155" s="14" t="s">
        <v>531</v>
      </c>
      <c r="B1155" s="85"/>
      <c r="C1155" s="85"/>
      <c r="D1155" s="1" t="s">
        <v>200</v>
      </c>
      <c r="E1155" s="6">
        <v>2443.9499999999998</v>
      </c>
    </row>
    <row r="1156" spans="1:5">
      <c r="A1156" s="14" t="s">
        <v>320</v>
      </c>
      <c r="B1156" s="85"/>
      <c r="C1156" s="85"/>
      <c r="D1156" s="1" t="s">
        <v>117</v>
      </c>
      <c r="E1156" s="6">
        <v>2275.1799999999998</v>
      </c>
    </row>
    <row r="1157" spans="1:5">
      <c r="A1157" s="14" t="s">
        <v>1117</v>
      </c>
      <c r="B1157" s="85"/>
      <c r="C1157" s="85"/>
      <c r="D1157" s="1" t="s">
        <v>111</v>
      </c>
      <c r="E1157" s="6">
        <v>2260</v>
      </c>
    </row>
    <row r="1158" spans="1:5">
      <c r="A1158" s="14" t="s">
        <v>525</v>
      </c>
      <c r="B1158" s="85"/>
      <c r="C1158" s="85"/>
      <c r="D1158" s="1" t="s">
        <v>611</v>
      </c>
      <c r="E1158" s="6">
        <v>2253.58</v>
      </c>
    </row>
    <row r="1159" spans="1:5">
      <c r="A1159" s="14" t="s">
        <v>298</v>
      </c>
      <c r="B1159" s="85"/>
      <c r="C1159" s="85"/>
      <c r="D1159" s="1" t="s">
        <v>295</v>
      </c>
      <c r="E1159" s="6">
        <v>2253.0700000000002</v>
      </c>
    </row>
    <row r="1160" spans="1:5">
      <c r="A1160" s="14" t="s">
        <v>539</v>
      </c>
      <c r="B1160" s="85"/>
      <c r="C1160" s="85"/>
      <c r="D1160" s="1" t="s">
        <v>200</v>
      </c>
      <c r="E1160" s="6">
        <v>2252.66</v>
      </c>
    </row>
    <row r="1161" spans="1:5">
      <c r="A1161" s="14" t="s">
        <v>950</v>
      </c>
      <c r="B1161" s="85"/>
      <c r="C1161" s="85"/>
      <c r="D1161" s="1" t="s">
        <v>176</v>
      </c>
      <c r="E1161" s="6">
        <v>2250</v>
      </c>
    </row>
    <row r="1162" spans="1:5">
      <c r="A1162" s="14" t="s">
        <v>519</v>
      </c>
      <c r="B1162" s="85"/>
      <c r="C1162" s="85"/>
      <c r="D1162" s="1" t="s">
        <v>117</v>
      </c>
      <c r="E1162" s="6">
        <v>2218</v>
      </c>
    </row>
    <row r="1163" spans="1:5">
      <c r="A1163" s="14" t="s">
        <v>215</v>
      </c>
      <c r="B1163" s="85"/>
      <c r="C1163" s="85"/>
      <c r="D1163" s="1" t="s">
        <v>117</v>
      </c>
      <c r="E1163" s="6">
        <v>2106.6</v>
      </c>
    </row>
    <row r="1164" spans="1:5">
      <c r="A1164" s="14" t="s">
        <v>123</v>
      </c>
      <c r="B1164" s="85"/>
      <c r="C1164" s="85"/>
      <c r="D1164" s="1" t="s">
        <v>181</v>
      </c>
      <c r="E1164" s="6">
        <v>2059.34</v>
      </c>
    </row>
    <row r="1165" spans="1:5">
      <c r="A1165" s="14" t="s">
        <v>1118</v>
      </c>
      <c r="B1165" s="85"/>
      <c r="C1165" s="85"/>
      <c r="D1165" s="1" t="s">
        <v>193</v>
      </c>
      <c r="E1165" s="6">
        <v>2000</v>
      </c>
    </row>
    <row r="1166" spans="1:5">
      <c r="A1166" s="14" t="s">
        <v>516</v>
      </c>
      <c r="B1166" s="85"/>
      <c r="C1166" s="85"/>
      <c r="D1166" s="1" t="s">
        <v>173</v>
      </c>
      <c r="E1166" s="6">
        <v>1962.2</v>
      </c>
    </row>
    <row r="1167" spans="1:5">
      <c r="A1167" s="14" t="s">
        <v>517</v>
      </c>
      <c r="B1167" s="85"/>
      <c r="C1167" s="85"/>
      <c r="D1167" s="1" t="s">
        <v>173</v>
      </c>
      <c r="E1167" s="6">
        <v>1944.42</v>
      </c>
    </row>
    <row r="1168" spans="1:5">
      <c r="A1168" s="14" t="s">
        <v>1119</v>
      </c>
      <c r="B1168" s="85"/>
      <c r="C1168" s="85"/>
      <c r="D1168" s="1" t="s">
        <v>111</v>
      </c>
      <c r="E1168" s="6">
        <v>1908</v>
      </c>
    </row>
    <row r="1169" spans="1:5">
      <c r="A1169" s="14" t="s">
        <v>339</v>
      </c>
      <c r="B1169" s="85"/>
      <c r="C1169" s="85"/>
      <c r="D1169" s="1" t="s">
        <v>111</v>
      </c>
      <c r="E1169" s="6">
        <v>1895.3</v>
      </c>
    </row>
    <row r="1170" spans="1:5">
      <c r="A1170" s="14" t="s">
        <v>526</v>
      </c>
      <c r="B1170" s="85"/>
      <c r="C1170" s="85"/>
      <c r="D1170" s="1" t="s">
        <v>611</v>
      </c>
      <c r="E1170" s="6">
        <v>1875.71</v>
      </c>
    </row>
    <row r="1171" spans="1:5">
      <c r="A1171" s="14" t="s">
        <v>540</v>
      </c>
      <c r="B1171" s="85"/>
      <c r="C1171" s="85"/>
      <c r="D1171" s="1" t="s">
        <v>611</v>
      </c>
      <c r="E1171" s="6">
        <v>1709.6</v>
      </c>
    </row>
    <row r="1172" spans="1:5">
      <c r="A1172" s="14" t="s">
        <v>195</v>
      </c>
      <c r="B1172" s="85"/>
      <c r="C1172" s="85"/>
      <c r="D1172" s="1" t="s">
        <v>117</v>
      </c>
      <c r="E1172" s="6">
        <v>1685</v>
      </c>
    </row>
    <row r="1173" spans="1:5">
      <c r="A1173" s="14" t="s">
        <v>538</v>
      </c>
      <c r="B1173" s="85"/>
      <c r="C1173" s="85"/>
      <c r="D1173" s="1" t="s">
        <v>200</v>
      </c>
      <c r="E1173" s="6">
        <v>1658</v>
      </c>
    </row>
    <row r="1174" spans="1:5">
      <c r="A1174" s="14" t="s">
        <v>524</v>
      </c>
      <c r="B1174" s="85"/>
      <c r="C1174" s="85"/>
      <c r="D1174" s="1" t="s">
        <v>173</v>
      </c>
      <c r="E1174" s="6">
        <v>1630.66</v>
      </c>
    </row>
    <row r="1175" spans="1:5">
      <c r="A1175" s="14" t="s">
        <v>1089</v>
      </c>
      <c r="B1175" s="85"/>
      <c r="C1175" s="85"/>
      <c r="D1175" s="1" t="s">
        <v>611</v>
      </c>
      <c r="E1175" s="6">
        <v>1612.66</v>
      </c>
    </row>
    <row r="1176" spans="1:5">
      <c r="A1176" s="14" t="s">
        <v>1120</v>
      </c>
      <c r="B1176" s="85"/>
      <c r="C1176" s="85"/>
      <c r="D1176" s="1" t="s">
        <v>1259</v>
      </c>
      <c r="E1176" s="6">
        <v>1559.37</v>
      </c>
    </row>
    <row r="1177" spans="1:5">
      <c r="A1177" s="14" t="s">
        <v>124</v>
      </c>
      <c r="B1177" s="85"/>
      <c r="C1177" s="85"/>
      <c r="D1177" s="1" t="s">
        <v>117</v>
      </c>
      <c r="E1177" s="6">
        <v>1538.38</v>
      </c>
    </row>
    <row r="1178" spans="1:5">
      <c r="A1178" s="14" t="s">
        <v>129</v>
      </c>
      <c r="B1178" s="85"/>
      <c r="C1178" s="85"/>
      <c r="D1178" s="1" t="s">
        <v>200</v>
      </c>
      <c r="E1178" s="6">
        <v>1530.06</v>
      </c>
    </row>
    <row r="1179" spans="1:5">
      <c r="A1179" s="14" t="s">
        <v>210</v>
      </c>
      <c r="B1179" s="85"/>
      <c r="C1179" s="85"/>
      <c r="D1179" s="1" t="s">
        <v>173</v>
      </c>
      <c r="E1179" s="6">
        <v>1500.85</v>
      </c>
    </row>
    <row r="1180" spans="1:5">
      <c r="A1180" s="14" t="s">
        <v>1121</v>
      </c>
      <c r="B1180" s="85"/>
      <c r="C1180" s="85"/>
      <c r="D1180" s="1" t="s">
        <v>117</v>
      </c>
      <c r="E1180" s="6">
        <v>1489.25</v>
      </c>
    </row>
    <row r="1181" spans="1:5">
      <c r="A1181" s="14" t="s">
        <v>1122</v>
      </c>
      <c r="B1181" s="85"/>
      <c r="C1181" s="85"/>
      <c r="D1181" s="1" t="s">
        <v>117</v>
      </c>
      <c r="E1181" s="6">
        <v>1467.98</v>
      </c>
    </row>
    <row r="1182" spans="1:5">
      <c r="A1182" s="14" t="s">
        <v>520</v>
      </c>
      <c r="B1182" s="85"/>
      <c r="C1182" s="85"/>
      <c r="D1182" s="1" t="s">
        <v>181</v>
      </c>
      <c r="E1182" s="6">
        <v>1258.1099999999999</v>
      </c>
    </row>
    <row r="1183" spans="1:5">
      <c r="A1183" s="14" t="s">
        <v>116</v>
      </c>
      <c r="B1183" s="85"/>
      <c r="C1183" s="85"/>
      <c r="D1183" s="1" t="s">
        <v>117</v>
      </c>
      <c r="E1183" s="6">
        <v>1252.27</v>
      </c>
    </row>
    <row r="1184" spans="1:5">
      <c r="A1184" s="14" t="s">
        <v>137</v>
      </c>
      <c r="B1184" s="85"/>
      <c r="C1184" s="85"/>
      <c r="D1184" s="1" t="s">
        <v>117</v>
      </c>
      <c r="E1184" s="6">
        <v>1167.71</v>
      </c>
    </row>
    <row r="1185" spans="1:5">
      <c r="A1185" s="14" t="s">
        <v>1123</v>
      </c>
      <c r="B1185" s="85"/>
      <c r="C1185" s="85"/>
      <c r="D1185" s="1" t="s">
        <v>200</v>
      </c>
      <c r="E1185" s="6">
        <v>1127.06</v>
      </c>
    </row>
    <row r="1186" spans="1:5">
      <c r="A1186" s="14" t="s">
        <v>134</v>
      </c>
      <c r="B1186" s="85"/>
      <c r="C1186" s="85"/>
      <c r="D1186" s="1" t="s">
        <v>117</v>
      </c>
      <c r="E1186" s="6">
        <v>1114.03</v>
      </c>
    </row>
    <row r="1187" spans="1:5">
      <c r="A1187" s="14" t="s">
        <v>529</v>
      </c>
      <c r="B1187" s="85"/>
      <c r="C1187" s="85"/>
      <c r="D1187" s="1" t="s">
        <v>200</v>
      </c>
      <c r="E1187" s="6">
        <v>1100</v>
      </c>
    </row>
    <row r="1188" spans="1:5">
      <c r="A1188" s="14" t="s">
        <v>145</v>
      </c>
      <c r="B1188" s="85"/>
      <c r="C1188" s="85"/>
      <c r="D1188" s="1" t="s">
        <v>114</v>
      </c>
      <c r="E1188" s="6">
        <v>1095.44</v>
      </c>
    </row>
    <row r="1189" spans="1:5">
      <c r="A1189" s="14" t="s">
        <v>272</v>
      </c>
      <c r="B1189" s="85"/>
      <c r="C1189" s="85"/>
      <c r="D1189" s="1" t="s">
        <v>200</v>
      </c>
      <c r="E1189" s="6">
        <v>1081.2</v>
      </c>
    </row>
    <row r="1190" spans="1:5">
      <c r="A1190" s="14" t="s">
        <v>1124</v>
      </c>
      <c r="B1190" s="85"/>
      <c r="C1190" s="85"/>
      <c r="D1190" s="1" t="s">
        <v>117</v>
      </c>
      <c r="E1190" s="6">
        <v>1041.9000000000001</v>
      </c>
    </row>
    <row r="1191" spans="1:5">
      <c r="A1191" s="14" t="s">
        <v>533</v>
      </c>
      <c r="B1191" s="85"/>
      <c r="C1191" s="85"/>
      <c r="D1191" s="1" t="s">
        <v>200</v>
      </c>
      <c r="E1191" s="6">
        <v>1000</v>
      </c>
    </row>
    <row r="1192" spans="1:5">
      <c r="A1192" s="14" t="s">
        <v>873</v>
      </c>
      <c r="B1192" s="85"/>
      <c r="C1192" s="85"/>
      <c r="D1192" s="1" t="s">
        <v>200</v>
      </c>
      <c r="E1192" s="6">
        <v>985.5</v>
      </c>
    </row>
    <row r="1193" spans="1:5">
      <c r="A1193" s="14" t="s">
        <v>548</v>
      </c>
      <c r="B1193" s="85"/>
      <c r="C1193" s="85"/>
      <c r="D1193" s="1" t="s">
        <v>200</v>
      </c>
      <c r="E1193" s="6">
        <v>990</v>
      </c>
    </row>
    <row r="1194" spans="1:5">
      <c r="A1194" s="14" t="s">
        <v>1125</v>
      </c>
      <c r="B1194" s="85"/>
      <c r="C1194" s="85"/>
      <c r="D1194" s="1" t="s">
        <v>200</v>
      </c>
      <c r="E1194" s="6">
        <v>956.79</v>
      </c>
    </row>
    <row r="1195" spans="1:5">
      <c r="A1195" s="14" t="s">
        <v>502</v>
      </c>
      <c r="B1195" s="85"/>
      <c r="C1195" s="85"/>
      <c r="D1195" s="1" t="s">
        <v>1257</v>
      </c>
      <c r="E1195" s="6">
        <v>950</v>
      </c>
    </row>
    <row r="1196" spans="1:5">
      <c r="A1196" s="14" t="s">
        <v>1126</v>
      </c>
      <c r="B1196" s="85"/>
      <c r="C1196" s="85"/>
      <c r="D1196" s="1" t="s">
        <v>1259</v>
      </c>
      <c r="E1196" s="6">
        <v>911.51</v>
      </c>
    </row>
    <row r="1197" spans="1:5">
      <c r="A1197" s="14" t="s">
        <v>537</v>
      </c>
      <c r="B1197" s="85"/>
      <c r="C1197" s="85"/>
      <c r="D1197" s="1" t="s">
        <v>144</v>
      </c>
      <c r="E1197" s="6">
        <v>900</v>
      </c>
    </row>
    <row r="1198" spans="1:5">
      <c r="A1198" s="14" t="s">
        <v>1127</v>
      </c>
      <c r="B1198" s="85"/>
      <c r="C1198" s="85"/>
      <c r="D1198" s="1" t="s">
        <v>117</v>
      </c>
      <c r="E1198" s="6">
        <v>896</v>
      </c>
    </row>
    <row r="1199" spans="1:5">
      <c r="A1199" s="14" t="s">
        <v>1128</v>
      </c>
      <c r="B1199" s="85"/>
      <c r="C1199" s="85"/>
      <c r="D1199" s="1" t="s">
        <v>181</v>
      </c>
      <c r="E1199" s="6">
        <v>871.8</v>
      </c>
    </row>
    <row r="1200" spans="1:5">
      <c r="A1200" s="14" t="s">
        <v>1129</v>
      </c>
      <c r="B1200" s="85"/>
      <c r="C1200" s="85"/>
      <c r="D1200" s="1" t="s">
        <v>117</v>
      </c>
      <c r="E1200" s="6">
        <v>854.34</v>
      </c>
    </row>
    <row r="1201" spans="1:5">
      <c r="A1201" s="14" t="s">
        <v>126</v>
      </c>
      <c r="B1201" s="85"/>
      <c r="C1201" s="85"/>
      <c r="D1201" s="1" t="s">
        <v>117</v>
      </c>
      <c r="E1201" s="6">
        <v>721.88</v>
      </c>
    </row>
    <row r="1202" spans="1:5">
      <c r="A1202" s="14" t="s">
        <v>1130</v>
      </c>
      <c r="B1202" s="85"/>
      <c r="C1202" s="85"/>
      <c r="D1202" s="1" t="s">
        <v>1260</v>
      </c>
      <c r="E1202" s="6">
        <v>698</v>
      </c>
    </row>
    <row r="1203" spans="1:5">
      <c r="A1203" s="14" t="s">
        <v>1131</v>
      </c>
      <c r="B1203" s="85"/>
      <c r="C1203" s="85"/>
      <c r="D1203" s="1" t="s">
        <v>200</v>
      </c>
      <c r="E1203" s="6">
        <v>690</v>
      </c>
    </row>
    <row r="1204" spans="1:5">
      <c r="A1204" s="14" t="s">
        <v>127</v>
      </c>
      <c r="B1204" s="85"/>
      <c r="C1204" s="85"/>
      <c r="D1204" s="1" t="s">
        <v>117</v>
      </c>
      <c r="E1204" s="6">
        <v>687.65</v>
      </c>
    </row>
    <row r="1205" spans="1:5">
      <c r="A1205" s="14" t="s">
        <v>140</v>
      </c>
      <c r="B1205" s="85"/>
      <c r="C1205" s="85"/>
      <c r="D1205" s="1" t="s">
        <v>117</v>
      </c>
      <c r="E1205" s="6">
        <v>646.83000000000004</v>
      </c>
    </row>
    <row r="1206" spans="1:5">
      <c r="A1206" s="14" t="s">
        <v>115</v>
      </c>
      <c r="B1206" s="85"/>
      <c r="C1206" s="85"/>
      <c r="D1206" s="1" t="s">
        <v>1258</v>
      </c>
      <c r="E1206" s="6">
        <v>645.1</v>
      </c>
    </row>
    <row r="1207" spans="1:5">
      <c r="A1207" s="14" t="s">
        <v>1132</v>
      </c>
      <c r="B1207" s="85"/>
      <c r="C1207" s="85"/>
      <c r="D1207" s="1" t="s">
        <v>117</v>
      </c>
      <c r="E1207" s="6">
        <v>631.36</v>
      </c>
    </row>
    <row r="1208" spans="1:5">
      <c r="A1208" s="14" t="s">
        <v>544</v>
      </c>
      <c r="B1208" s="85"/>
      <c r="C1208" s="85"/>
      <c r="D1208" s="1" t="s">
        <v>200</v>
      </c>
      <c r="E1208" s="6">
        <v>619.9</v>
      </c>
    </row>
    <row r="1209" spans="1:5">
      <c r="A1209" s="14" t="s">
        <v>279</v>
      </c>
      <c r="B1209" s="85"/>
      <c r="C1209" s="85"/>
      <c r="D1209" s="1" t="s">
        <v>200</v>
      </c>
      <c r="E1209" s="6">
        <v>600</v>
      </c>
    </row>
    <row r="1210" spans="1:5">
      <c r="A1210" s="14" t="s">
        <v>1133</v>
      </c>
      <c r="B1210" s="85"/>
      <c r="C1210" s="85"/>
      <c r="D1210" s="1" t="s">
        <v>200</v>
      </c>
      <c r="E1210" s="6">
        <v>580</v>
      </c>
    </row>
    <row r="1211" spans="1:5">
      <c r="A1211" s="14" t="s">
        <v>551</v>
      </c>
      <c r="B1211" s="85"/>
      <c r="C1211" s="85"/>
      <c r="D1211" s="1" t="s">
        <v>200</v>
      </c>
      <c r="E1211" s="6">
        <v>569.32000000000005</v>
      </c>
    </row>
    <row r="1212" spans="1:5">
      <c r="A1212" s="14" t="s">
        <v>438</v>
      </c>
      <c r="B1212" s="85"/>
      <c r="C1212" s="85"/>
      <c r="D1212" s="1" t="s">
        <v>611</v>
      </c>
      <c r="E1212" s="6">
        <v>567.71</v>
      </c>
    </row>
    <row r="1213" spans="1:5">
      <c r="A1213" s="14" t="s">
        <v>521</v>
      </c>
      <c r="B1213" s="85"/>
      <c r="C1213" s="85"/>
      <c r="D1213" s="1" t="s">
        <v>117</v>
      </c>
      <c r="E1213" s="6">
        <v>555.17999999999995</v>
      </c>
    </row>
    <row r="1214" spans="1:5">
      <c r="A1214" s="14" t="s">
        <v>139</v>
      </c>
      <c r="B1214" s="85"/>
      <c r="C1214" s="85"/>
      <c r="D1214" s="1" t="s">
        <v>117</v>
      </c>
      <c r="E1214" s="6">
        <v>514.83000000000004</v>
      </c>
    </row>
    <row r="1215" spans="1:5">
      <c r="A1215" s="14" t="s">
        <v>1134</v>
      </c>
      <c r="B1215" s="85"/>
      <c r="C1215" s="85"/>
      <c r="D1215" s="1" t="s">
        <v>117</v>
      </c>
      <c r="E1215" s="6">
        <v>468.79</v>
      </c>
    </row>
    <row r="1216" spans="1:5">
      <c r="A1216" s="14" t="s">
        <v>1135</v>
      </c>
      <c r="B1216" s="85"/>
      <c r="C1216" s="85"/>
      <c r="D1216" s="1" t="s">
        <v>200</v>
      </c>
      <c r="E1216" s="6">
        <v>467.42</v>
      </c>
    </row>
    <row r="1217" spans="1:5">
      <c r="A1217" s="14" t="s">
        <v>1136</v>
      </c>
      <c r="B1217" s="85"/>
      <c r="C1217" s="85"/>
      <c r="D1217" s="1" t="s">
        <v>117</v>
      </c>
      <c r="E1217" s="6">
        <v>460</v>
      </c>
    </row>
    <row r="1218" spans="1:5">
      <c r="A1218" s="14" t="s">
        <v>1137</v>
      </c>
      <c r="B1218" s="85"/>
      <c r="C1218" s="85"/>
      <c r="D1218" s="1" t="s">
        <v>117</v>
      </c>
      <c r="E1218" s="6">
        <v>453.06</v>
      </c>
    </row>
    <row r="1219" spans="1:5">
      <c r="A1219" s="14" t="s">
        <v>432</v>
      </c>
      <c r="B1219" s="85"/>
      <c r="C1219" s="85"/>
      <c r="D1219" s="1" t="s">
        <v>611</v>
      </c>
      <c r="E1219" s="6">
        <v>452.24</v>
      </c>
    </row>
    <row r="1220" spans="1:5">
      <c r="A1220" s="14" t="s">
        <v>1138</v>
      </c>
      <c r="B1220" s="85"/>
      <c r="C1220" s="85"/>
      <c r="D1220" s="1" t="s">
        <v>200</v>
      </c>
      <c r="E1220" s="6">
        <v>450</v>
      </c>
    </row>
    <row r="1221" spans="1:5">
      <c r="A1221" s="14" t="s">
        <v>555</v>
      </c>
      <c r="B1221" s="85"/>
      <c r="C1221" s="85"/>
      <c r="D1221" s="1" t="s">
        <v>117</v>
      </c>
      <c r="E1221" s="6">
        <v>432</v>
      </c>
    </row>
    <row r="1222" spans="1:5">
      <c r="A1222" s="14" t="s">
        <v>541</v>
      </c>
      <c r="B1222" s="85"/>
      <c r="C1222" s="85"/>
      <c r="D1222" s="1" t="s">
        <v>1257</v>
      </c>
      <c r="E1222" s="6">
        <v>400</v>
      </c>
    </row>
    <row r="1223" spans="1:5">
      <c r="A1223" s="14" t="s">
        <v>542</v>
      </c>
      <c r="B1223" s="85"/>
      <c r="C1223" s="85"/>
      <c r="D1223" s="1" t="s">
        <v>200</v>
      </c>
      <c r="E1223" s="6">
        <v>397</v>
      </c>
    </row>
    <row r="1224" spans="1:5">
      <c r="A1224" s="14" t="s">
        <v>1139</v>
      </c>
      <c r="B1224" s="85"/>
      <c r="C1224" s="85"/>
      <c r="D1224" s="1" t="s">
        <v>1257</v>
      </c>
      <c r="E1224" s="6">
        <v>385</v>
      </c>
    </row>
    <row r="1225" spans="1:5">
      <c r="A1225" s="14" t="s">
        <v>1140</v>
      </c>
      <c r="B1225" s="85"/>
      <c r="C1225" s="85"/>
      <c r="D1225" s="1" t="s">
        <v>200</v>
      </c>
      <c r="E1225" s="6">
        <v>360</v>
      </c>
    </row>
    <row r="1226" spans="1:5">
      <c r="A1226" s="14" t="s">
        <v>501</v>
      </c>
      <c r="B1226" s="85"/>
      <c r="C1226" s="85"/>
      <c r="D1226" s="1" t="s">
        <v>117</v>
      </c>
      <c r="E1226" s="6">
        <v>356.64</v>
      </c>
    </row>
    <row r="1227" spans="1:5">
      <c r="A1227" s="14" t="s">
        <v>546</v>
      </c>
      <c r="B1227" s="85"/>
      <c r="C1227" s="85"/>
      <c r="D1227" s="1" t="s">
        <v>611</v>
      </c>
      <c r="E1227" s="6">
        <v>349.3</v>
      </c>
    </row>
    <row r="1228" spans="1:5">
      <c r="A1228" s="14" t="s">
        <v>556</v>
      </c>
      <c r="B1228" s="85"/>
      <c r="C1228" s="85"/>
      <c r="D1228" s="1" t="s">
        <v>200</v>
      </c>
      <c r="E1228" s="6">
        <v>330</v>
      </c>
    </row>
    <row r="1229" spans="1:5">
      <c r="A1229" s="14" t="s">
        <v>283</v>
      </c>
      <c r="B1229" s="85"/>
      <c r="C1229" s="85"/>
      <c r="D1229" s="1" t="s">
        <v>200</v>
      </c>
      <c r="E1229" s="6">
        <v>311.75</v>
      </c>
    </row>
    <row r="1230" spans="1:5">
      <c r="A1230" s="14" t="s">
        <v>324</v>
      </c>
      <c r="B1230" s="85"/>
      <c r="C1230" s="85"/>
      <c r="D1230" s="1" t="s">
        <v>193</v>
      </c>
      <c r="E1230" s="6">
        <v>305</v>
      </c>
    </row>
    <row r="1231" spans="1:5">
      <c r="A1231" s="14" t="s">
        <v>1141</v>
      </c>
      <c r="B1231" s="85"/>
      <c r="C1231" s="85"/>
      <c r="D1231" s="1" t="s">
        <v>117</v>
      </c>
      <c r="E1231" s="6">
        <v>295</v>
      </c>
    </row>
    <row r="1232" spans="1:5">
      <c r="A1232" s="14" t="s">
        <v>535</v>
      </c>
      <c r="B1232" s="85"/>
      <c r="C1232" s="85"/>
      <c r="D1232" s="1" t="s">
        <v>117</v>
      </c>
      <c r="E1232" s="6">
        <v>294.33999999999997</v>
      </c>
    </row>
    <row r="1233" spans="1:5">
      <c r="A1233" s="14" t="s">
        <v>536</v>
      </c>
      <c r="B1233" s="85"/>
      <c r="C1233" s="85"/>
      <c r="D1233" s="1" t="s">
        <v>117</v>
      </c>
      <c r="E1233" s="6">
        <v>279.64</v>
      </c>
    </row>
    <row r="1234" spans="1:5">
      <c r="A1234" s="14" t="s">
        <v>527</v>
      </c>
      <c r="B1234" s="85"/>
      <c r="C1234" s="85"/>
      <c r="D1234" s="1" t="s">
        <v>117</v>
      </c>
      <c r="E1234" s="6">
        <v>265.48</v>
      </c>
    </row>
    <row r="1235" spans="1:5">
      <c r="A1235" s="14" t="s">
        <v>1142</v>
      </c>
      <c r="B1235" s="85"/>
      <c r="C1235" s="85"/>
      <c r="D1235" s="1" t="s">
        <v>117</v>
      </c>
      <c r="E1235" s="6">
        <v>255.16</v>
      </c>
    </row>
    <row r="1236" spans="1:5">
      <c r="A1236" s="14" t="s">
        <v>1143</v>
      </c>
      <c r="B1236" s="85"/>
      <c r="C1236" s="85"/>
      <c r="D1236" s="1" t="s">
        <v>200</v>
      </c>
      <c r="E1236" s="6">
        <v>239.99</v>
      </c>
    </row>
    <row r="1237" spans="1:5">
      <c r="A1237" s="14" t="s">
        <v>121</v>
      </c>
      <c r="B1237" s="85"/>
      <c r="C1237" s="85"/>
      <c r="D1237" s="1" t="s">
        <v>181</v>
      </c>
      <c r="E1237" s="6">
        <v>234.88</v>
      </c>
    </row>
    <row r="1238" spans="1:5">
      <c r="A1238" s="14" t="s">
        <v>508</v>
      </c>
      <c r="B1238" s="85"/>
      <c r="C1238" s="85"/>
      <c r="D1238" s="1" t="s">
        <v>200</v>
      </c>
      <c r="E1238" s="6">
        <v>234</v>
      </c>
    </row>
    <row r="1239" spans="1:5">
      <c r="A1239" s="14" t="s">
        <v>1144</v>
      </c>
      <c r="B1239" s="85"/>
      <c r="C1239" s="85"/>
      <c r="D1239" s="1" t="s">
        <v>611</v>
      </c>
      <c r="E1239" s="6">
        <v>231.35</v>
      </c>
    </row>
    <row r="1240" spans="1:5">
      <c r="A1240" s="14" t="s">
        <v>553</v>
      </c>
      <c r="B1240" s="85"/>
      <c r="C1240" s="85"/>
      <c r="D1240" s="1" t="s">
        <v>200</v>
      </c>
      <c r="E1240" s="6">
        <v>231</v>
      </c>
    </row>
    <row r="1241" spans="1:5">
      <c r="A1241" s="14" t="s">
        <v>1145</v>
      </c>
      <c r="B1241" s="85"/>
      <c r="C1241" s="85"/>
      <c r="D1241" s="1" t="s">
        <v>200</v>
      </c>
      <c r="E1241" s="6">
        <v>230</v>
      </c>
    </row>
    <row r="1242" spans="1:5">
      <c r="A1242" s="14" t="s">
        <v>1146</v>
      </c>
      <c r="B1242" s="85"/>
      <c r="C1242" s="85"/>
      <c r="D1242" s="1" t="s">
        <v>117</v>
      </c>
      <c r="E1242" s="6">
        <v>230</v>
      </c>
    </row>
    <row r="1243" spans="1:5">
      <c r="A1243" s="14" t="s">
        <v>512</v>
      </c>
      <c r="B1243" s="85"/>
      <c r="C1243" s="85"/>
      <c r="D1243" s="1" t="s">
        <v>181</v>
      </c>
      <c r="E1243" s="6">
        <v>228.97</v>
      </c>
    </row>
    <row r="1244" spans="1:5">
      <c r="A1244" s="14" t="s">
        <v>1147</v>
      </c>
      <c r="B1244" s="85"/>
      <c r="C1244" s="85"/>
      <c r="D1244" s="1" t="s">
        <v>117</v>
      </c>
      <c r="E1244" s="6">
        <v>225</v>
      </c>
    </row>
    <row r="1245" spans="1:5">
      <c r="A1245" s="14" t="s">
        <v>523</v>
      </c>
      <c r="B1245" s="85"/>
      <c r="C1245" s="85"/>
      <c r="D1245" s="1" t="s">
        <v>117</v>
      </c>
      <c r="E1245" s="6">
        <v>218</v>
      </c>
    </row>
    <row r="1246" spans="1:5">
      <c r="A1246" s="14" t="s">
        <v>545</v>
      </c>
      <c r="B1246" s="85"/>
      <c r="C1246" s="85"/>
      <c r="D1246" s="1" t="s">
        <v>611</v>
      </c>
      <c r="E1246" s="6">
        <v>216.19</v>
      </c>
    </row>
    <row r="1247" spans="1:5">
      <c r="A1247" s="14" t="s">
        <v>1148</v>
      </c>
      <c r="B1247" s="85"/>
      <c r="C1247" s="85"/>
      <c r="D1247" s="1" t="s">
        <v>200</v>
      </c>
      <c r="E1247" s="6">
        <v>215</v>
      </c>
    </row>
    <row r="1248" spans="1:5">
      <c r="A1248" s="14" t="s">
        <v>1149</v>
      </c>
      <c r="B1248" s="85"/>
      <c r="C1248" s="85"/>
      <c r="D1248" s="1" t="s">
        <v>200</v>
      </c>
      <c r="E1248" s="6">
        <v>214</v>
      </c>
    </row>
    <row r="1249" spans="1:5">
      <c r="A1249" s="14" t="s">
        <v>550</v>
      </c>
      <c r="B1249" s="85"/>
      <c r="C1249" s="85"/>
      <c r="D1249" s="1" t="s">
        <v>200</v>
      </c>
      <c r="E1249" s="6">
        <v>200</v>
      </c>
    </row>
    <row r="1250" spans="1:5">
      <c r="A1250" s="14" t="s">
        <v>303</v>
      </c>
      <c r="B1250" s="85"/>
      <c r="C1250" s="85"/>
      <c r="D1250" s="1" t="s">
        <v>263</v>
      </c>
      <c r="E1250" s="6">
        <v>200</v>
      </c>
    </row>
    <row r="1251" spans="1:5">
      <c r="A1251" s="14" t="s">
        <v>1150</v>
      </c>
      <c r="B1251" s="85"/>
      <c r="C1251" s="85"/>
      <c r="D1251" s="1" t="s">
        <v>117</v>
      </c>
      <c r="E1251" s="6">
        <v>188.71</v>
      </c>
    </row>
    <row r="1252" spans="1:5">
      <c r="A1252" s="14" t="s">
        <v>1151</v>
      </c>
      <c r="B1252" s="85"/>
      <c r="C1252" s="85"/>
      <c r="D1252" s="1" t="s">
        <v>200</v>
      </c>
      <c r="E1252" s="6">
        <v>183.96</v>
      </c>
    </row>
    <row r="1253" spans="1:5">
      <c r="A1253" s="14" t="s">
        <v>1152</v>
      </c>
      <c r="B1253" s="85"/>
      <c r="C1253" s="85"/>
      <c r="D1253" s="1" t="s">
        <v>200</v>
      </c>
      <c r="E1253" s="6">
        <v>180</v>
      </c>
    </row>
    <row r="1254" spans="1:5">
      <c r="A1254" s="14" t="s">
        <v>1153</v>
      </c>
      <c r="B1254" s="85"/>
      <c r="C1254" s="85"/>
      <c r="D1254" s="1" t="s">
        <v>117</v>
      </c>
      <c r="E1254" s="6">
        <v>180</v>
      </c>
    </row>
    <row r="1255" spans="1:5">
      <c r="A1255" s="14" t="s">
        <v>562</v>
      </c>
      <c r="B1255" s="85"/>
      <c r="C1255" s="85"/>
      <c r="D1255" s="1" t="s">
        <v>611</v>
      </c>
      <c r="E1255" s="6">
        <v>177.06</v>
      </c>
    </row>
    <row r="1256" spans="1:5">
      <c r="A1256" s="14" t="s">
        <v>1077</v>
      </c>
      <c r="B1256" s="85"/>
      <c r="C1256" s="85"/>
      <c r="D1256" s="1" t="s">
        <v>611</v>
      </c>
      <c r="E1256" s="6">
        <v>176.38</v>
      </c>
    </row>
    <row r="1257" spans="1:5">
      <c r="A1257" s="14" t="s">
        <v>135</v>
      </c>
      <c r="B1257" s="85"/>
      <c r="C1257" s="85"/>
      <c r="D1257" s="1" t="s">
        <v>181</v>
      </c>
      <c r="E1257" s="6">
        <v>175</v>
      </c>
    </row>
    <row r="1258" spans="1:5">
      <c r="A1258" s="14" t="s">
        <v>1154</v>
      </c>
      <c r="B1258" s="85"/>
      <c r="C1258" s="85"/>
      <c r="D1258" s="1" t="s">
        <v>117</v>
      </c>
      <c r="E1258" s="6">
        <v>172.54</v>
      </c>
    </row>
    <row r="1259" spans="1:5">
      <c r="A1259" s="14" t="s">
        <v>1080</v>
      </c>
      <c r="B1259" s="85"/>
      <c r="C1259" s="85"/>
      <c r="D1259" s="1" t="s">
        <v>611</v>
      </c>
      <c r="E1259" s="6">
        <v>159.57</v>
      </c>
    </row>
    <row r="1260" spans="1:5">
      <c r="A1260" s="14" t="s">
        <v>190</v>
      </c>
      <c r="B1260" s="85"/>
      <c r="C1260" s="85"/>
      <c r="D1260" s="1" t="s">
        <v>200</v>
      </c>
      <c r="E1260" s="6">
        <v>150</v>
      </c>
    </row>
    <row r="1261" spans="1:5">
      <c r="A1261" s="14" t="s">
        <v>1155</v>
      </c>
      <c r="B1261" s="85"/>
      <c r="C1261" s="85"/>
      <c r="D1261" s="1" t="s">
        <v>200</v>
      </c>
      <c r="E1261" s="6">
        <v>150</v>
      </c>
    </row>
    <row r="1262" spans="1:5">
      <c r="A1262" s="14" t="s">
        <v>266</v>
      </c>
      <c r="B1262" s="85"/>
      <c r="C1262" s="85"/>
      <c r="D1262" s="1" t="s">
        <v>117</v>
      </c>
      <c r="E1262" s="6">
        <v>145</v>
      </c>
    </row>
    <row r="1263" spans="1:5">
      <c r="A1263" s="14" t="s">
        <v>543</v>
      </c>
      <c r="B1263" s="85"/>
      <c r="C1263" s="85"/>
      <c r="D1263" s="1" t="s">
        <v>117</v>
      </c>
      <c r="E1263" s="6">
        <v>139.97999999999999</v>
      </c>
    </row>
    <row r="1264" spans="1:5">
      <c r="A1264" s="14" t="s">
        <v>1156</v>
      </c>
      <c r="B1264" s="85"/>
      <c r="C1264" s="85"/>
      <c r="D1264" s="1" t="s">
        <v>200</v>
      </c>
      <c r="E1264" s="6">
        <v>135</v>
      </c>
    </row>
    <row r="1265" spans="1:5">
      <c r="A1265" s="14" t="s">
        <v>552</v>
      </c>
      <c r="B1265" s="85"/>
      <c r="C1265" s="85"/>
      <c r="D1265" s="1" t="s">
        <v>611</v>
      </c>
      <c r="E1265" s="6">
        <v>128.4</v>
      </c>
    </row>
    <row r="1266" spans="1:5">
      <c r="A1266" s="14" t="s">
        <v>554</v>
      </c>
      <c r="B1266" s="85"/>
      <c r="C1266" s="85"/>
      <c r="D1266" s="1" t="s">
        <v>117</v>
      </c>
      <c r="E1266" s="6">
        <v>125</v>
      </c>
    </row>
    <row r="1267" spans="1:5">
      <c r="A1267" s="14" t="s">
        <v>549</v>
      </c>
      <c r="B1267" s="85"/>
      <c r="C1267" s="85"/>
      <c r="D1267" s="1" t="s">
        <v>200</v>
      </c>
      <c r="E1267" s="6">
        <v>123.7</v>
      </c>
    </row>
    <row r="1268" spans="1:5">
      <c r="A1268" s="14" t="s">
        <v>238</v>
      </c>
      <c r="B1268" s="85"/>
      <c r="C1268" s="85"/>
      <c r="D1268" s="1" t="s">
        <v>181</v>
      </c>
      <c r="E1268" s="6">
        <v>121.9</v>
      </c>
    </row>
    <row r="1269" spans="1:5">
      <c r="A1269" s="14" t="s">
        <v>252</v>
      </c>
      <c r="B1269" s="85"/>
      <c r="C1269" s="85"/>
      <c r="D1269" s="1" t="s">
        <v>117</v>
      </c>
      <c r="E1269" s="6">
        <v>119.92</v>
      </c>
    </row>
    <row r="1270" spans="1:5">
      <c r="A1270" s="14" t="s">
        <v>1157</v>
      </c>
      <c r="B1270" s="85"/>
      <c r="C1270" s="85"/>
      <c r="D1270" s="1" t="s">
        <v>117</v>
      </c>
      <c r="E1270" s="6">
        <v>115</v>
      </c>
    </row>
    <row r="1271" spans="1:5">
      <c r="A1271" s="14" t="s">
        <v>1158</v>
      </c>
      <c r="B1271" s="85"/>
      <c r="C1271" s="85"/>
      <c r="D1271" s="1" t="s">
        <v>611</v>
      </c>
      <c r="E1271" s="6">
        <v>111.61</v>
      </c>
    </row>
    <row r="1272" spans="1:5">
      <c r="A1272" s="14" t="s">
        <v>530</v>
      </c>
      <c r="B1272" s="85"/>
      <c r="C1272" s="85"/>
      <c r="D1272" s="1" t="s">
        <v>117</v>
      </c>
      <c r="E1272" s="6">
        <v>110</v>
      </c>
    </row>
    <row r="1273" spans="1:5">
      <c r="A1273" s="14" t="s">
        <v>559</v>
      </c>
      <c r="B1273" s="85"/>
      <c r="C1273" s="85"/>
      <c r="D1273" s="1" t="s">
        <v>611</v>
      </c>
      <c r="E1273" s="6">
        <v>107.72</v>
      </c>
    </row>
    <row r="1274" spans="1:5">
      <c r="A1274" s="14" t="s">
        <v>513</v>
      </c>
      <c r="B1274" s="85"/>
      <c r="C1274" s="85"/>
      <c r="D1274" s="1" t="s">
        <v>200</v>
      </c>
      <c r="E1274" s="6">
        <v>98</v>
      </c>
    </row>
    <row r="1275" spans="1:5" s="16" customFormat="1">
      <c r="A1275" s="14" t="s">
        <v>1159</v>
      </c>
      <c r="B1275" s="85"/>
      <c r="C1275" s="85"/>
      <c r="D1275" s="1" t="s">
        <v>117</v>
      </c>
      <c r="E1275" s="6">
        <v>90</v>
      </c>
    </row>
    <row r="1276" spans="1:5" s="16" customFormat="1">
      <c r="A1276" s="14" t="s">
        <v>1160</v>
      </c>
      <c r="B1276" s="85"/>
      <c r="C1276" s="85"/>
      <c r="D1276" s="1" t="s">
        <v>611</v>
      </c>
      <c r="E1276" s="6">
        <v>70.97</v>
      </c>
    </row>
    <row r="1277" spans="1:5" s="16" customFormat="1">
      <c r="A1277" s="14" t="s">
        <v>1161</v>
      </c>
      <c r="B1277" s="85"/>
      <c r="C1277" s="85"/>
      <c r="D1277" s="1" t="s">
        <v>200</v>
      </c>
      <c r="E1277" s="6">
        <v>68.22</v>
      </c>
    </row>
    <row r="1278" spans="1:5" s="16" customFormat="1">
      <c r="A1278" s="14" t="s">
        <v>1094</v>
      </c>
      <c r="B1278" s="85"/>
      <c r="C1278" s="85"/>
      <c r="D1278" s="1" t="s">
        <v>611</v>
      </c>
      <c r="E1278" s="6">
        <v>64.989999999999995</v>
      </c>
    </row>
    <row r="1279" spans="1:5" s="16" customFormat="1">
      <c r="A1279" s="14" t="s">
        <v>1162</v>
      </c>
      <c r="B1279" s="85"/>
      <c r="C1279" s="85"/>
      <c r="D1279" s="1" t="s">
        <v>200</v>
      </c>
      <c r="E1279" s="6">
        <v>62.53</v>
      </c>
    </row>
    <row r="1280" spans="1:5" s="16" customFormat="1">
      <c r="A1280" s="14" t="s">
        <v>1163</v>
      </c>
      <c r="B1280" s="85"/>
      <c r="C1280" s="85"/>
      <c r="D1280" s="1" t="s">
        <v>611</v>
      </c>
      <c r="E1280" s="6">
        <v>59</v>
      </c>
    </row>
    <row r="1281" spans="1:5" s="16" customFormat="1">
      <c r="A1281" s="14" t="s">
        <v>558</v>
      </c>
      <c r="B1281" s="85"/>
      <c r="C1281" s="85"/>
      <c r="D1281" s="1" t="s">
        <v>200</v>
      </c>
      <c r="E1281" s="6">
        <v>55</v>
      </c>
    </row>
    <row r="1282" spans="1:5" s="16" customFormat="1">
      <c r="A1282" s="14" t="s">
        <v>413</v>
      </c>
      <c r="B1282" s="85"/>
      <c r="C1282" s="85"/>
      <c r="D1282" s="1" t="s">
        <v>611</v>
      </c>
      <c r="E1282" s="6">
        <v>54.32</v>
      </c>
    </row>
    <row r="1283" spans="1:5" s="16" customFormat="1">
      <c r="A1283" s="14" t="s">
        <v>1164</v>
      </c>
      <c r="B1283" s="85"/>
      <c r="C1283" s="85"/>
      <c r="D1283" s="1" t="s">
        <v>200</v>
      </c>
      <c r="E1283" s="6">
        <v>50</v>
      </c>
    </row>
    <row r="1284" spans="1:5" s="16" customFormat="1">
      <c r="A1284" s="14" t="s">
        <v>561</v>
      </c>
      <c r="B1284" s="85"/>
      <c r="C1284" s="85"/>
      <c r="D1284" s="1" t="s">
        <v>611</v>
      </c>
      <c r="E1284" s="6">
        <v>43.97</v>
      </c>
    </row>
    <row r="1285" spans="1:5" s="16" customFormat="1">
      <c r="A1285" s="14" t="s">
        <v>563</v>
      </c>
      <c r="B1285" s="85"/>
      <c r="C1285" s="85"/>
      <c r="D1285" s="1" t="s">
        <v>611</v>
      </c>
      <c r="E1285" s="6">
        <v>40</v>
      </c>
    </row>
    <row r="1286" spans="1:5" s="16" customFormat="1">
      <c r="A1286" s="14" t="s">
        <v>560</v>
      </c>
      <c r="B1286" s="85"/>
      <c r="C1286" s="85"/>
      <c r="D1286" s="1" t="s">
        <v>181</v>
      </c>
      <c r="E1286" s="6">
        <v>29.88</v>
      </c>
    </row>
    <row r="1287" spans="1:5" s="16" customFormat="1">
      <c r="A1287" s="14" t="s">
        <v>280</v>
      </c>
      <c r="B1287" s="85"/>
      <c r="C1287" s="85"/>
      <c r="D1287" s="1" t="s">
        <v>117</v>
      </c>
      <c r="E1287" s="6">
        <v>25.81</v>
      </c>
    </row>
    <row r="1288" spans="1:5" s="16" customFormat="1">
      <c r="A1288" s="14" t="s">
        <v>1165</v>
      </c>
      <c r="B1288" s="85"/>
      <c r="C1288" s="85"/>
      <c r="D1288" s="1" t="s">
        <v>611</v>
      </c>
      <c r="E1288" s="6">
        <v>25.75</v>
      </c>
    </row>
    <row r="1289" spans="1:5" s="16" customFormat="1">
      <c r="A1289" s="14" t="s">
        <v>1166</v>
      </c>
      <c r="B1289" s="85"/>
      <c r="C1289" s="85"/>
      <c r="D1289" s="1" t="s">
        <v>611</v>
      </c>
      <c r="E1289" s="6">
        <v>25.75</v>
      </c>
    </row>
    <row r="1290" spans="1:5" s="16" customFormat="1">
      <c r="A1290" s="14" t="s">
        <v>557</v>
      </c>
      <c r="B1290" s="85"/>
      <c r="C1290" s="85"/>
      <c r="D1290" s="1" t="s">
        <v>611</v>
      </c>
      <c r="E1290" s="6">
        <v>24.54</v>
      </c>
    </row>
    <row r="1291" spans="1:5" s="16" customFormat="1">
      <c r="A1291" s="14" t="s">
        <v>1167</v>
      </c>
      <c r="B1291" s="85"/>
      <c r="C1291" s="85"/>
      <c r="D1291" s="1" t="s">
        <v>200</v>
      </c>
      <c r="E1291" s="6">
        <v>21.81</v>
      </c>
    </row>
    <row r="1292" spans="1:5" s="16" customFormat="1">
      <c r="A1292" s="14" t="s">
        <v>427</v>
      </c>
      <c r="B1292" s="85"/>
      <c r="C1292" s="85"/>
      <c r="D1292" s="1" t="s">
        <v>611</v>
      </c>
      <c r="E1292" s="6">
        <v>21.31</v>
      </c>
    </row>
    <row r="1293" spans="1:5" s="16" customFormat="1">
      <c r="A1293" s="14" t="s">
        <v>465</v>
      </c>
      <c r="B1293" s="85"/>
      <c r="C1293" s="85"/>
      <c r="D1293" s="1" t="s">
        <v>611</v>
      </c>
      <c r="E1293" s="6">
        <v>19.75</v>
      </c>
    </row>
    <row r="1294" spans="1:5" s="16" customFormat="1">
      <c r="A1294" s="14" t="s">
        <v>564</v>
      </c>
      <c r="B1294" s="85"/>
      <c r="C1294" s="85"/>
      <c r="D1294" s="1" t="s">
        <v>611</v>
      </c>
      <c r="E1294" s="6">
        <v>8.51</v>
      </c>
    </row>
    <row r="1295" spans="1:5" s="16" customFormat="1">
      <c r="A1295" s="14" t="s">
        <v>242</v>
      </c>
      <c r="B1295" s="85"/>
      <c r="C1295" s="85"/>
      <c r="D1295" s="1" t="s">
        <v>611</v>
      </c>
      <c r="E1295" s="6">
        <v>8.43</v>
      </c>
    </row>
    <row r="1296" spans="1:5" s="16" customFormat="1">
      <c r="A1296" s="14" t="s">
        <v>309</v>
      </c>
      <c r="B1296" s="85"/>
      <c r="C1296" s="85"/>
      <c r="D1296" s="1" t="s">
        <v>181</v>
      </c>
      <c r="E1296" s="6">
        <v>5.76</v>
      </c>
    </row>
    <row r="1297" spans="1:5" s="16" customFormat="1">
      <c r="A1297" s="14" t="s">
        <v>109</v>
      </c>
      <c r="B1297" s="85"/>
      <c r="C1297" s="85"/>
      <c r="D1297" s="1" t="s">
        <v>1258</v>
      </c>
      <c r="E1297" s="6">
        <v>1.95</v>
      </c>
    </row>
    <row r="1298" spans="1:5" s="16" customFormat="1">
      <c r="A1298" s="14" t="s">
        <v>1168</v>
      </c>
      <c r="B1298" s="85"/>
      <c r="C1298" s="85"/>
      <c r="D1298" s="1" t="s">
        <v>611</v>
      </c>
      <c r="E1298" s="6">
        <v>150595.45000000001</v>
      </c>
    </row>
    <row r="1299" spans="1:5" s="16" customFormat="1">
      <c r="A1299" s="14" t="s">
        <v>915</v>
      </c>
      <c r="B1299" s="85"/>
      <c r="C1299" s="85"/>
      <c r="D1299" s="1" t="s">
        <v>565</v>
      </c>
      <c r="E1299" s="6">
        <v>112616</v>
      </c>
    </row>
    <row r="1300" spans="1:5">
      <c r="A1300" s="14" t="s">
        <v>95</v>
      </c>
      <c r="B1300" s="85"/>
      <c r="C1300" s="85"/>
      <c r="D1300" s="1" t="s">
        <v>565</v>
      </c>
      <c r="E1300" s="6">
        <v>416373</v>
      </c>
    </row>
    <row r="1301" spans="1:5" ht="15.75" thickBot="1">
      <c r="A1301" s="33" t="s">
        <v>566</v>
      </c>
      <c r="B1301" s="33"/>
      <c r="C1301" s="33"/>
      <c r="D1301" s="1"/>
      <c r="E1301" s="70">
        <f>SUM(E1087:E1300)</f>
        <v>3195160.9200000013</v>
      </c>
    </row>
    <row r="1302" spans="1:5">
      <c r="A1302" s="33" t="s">
        <v>567</v>
      </c>
      <c r="B1302" s="33"/>
      <c r="C1302" s="33"/>
      <c r="D1302" s="1"/>
      <c r="E1302" s="6">
        <f>SUM(E1084+E1301)</f>
        <v>8785821.9200000018</v>
      </c>
    </row>
    <row r="1303" spans="1:5">
      <c r="A1303" s="14"/>
      <c r="B1303" s="1"/>
      <c r="C1303" s="1"/>
      <c r="D1303" s="1"/>
      <c r="E1303" s="1"/>
    </row>
    <row r="1304" spans="1:5">
      <c r="A1304" s="14"/>
      <c r="B1304" s="19" t="s">
        <v>568</v>
      </c>
      <c r="C1304" s="19"/>
      <c r="D1304" s="19"/>
      <c r="E1304" s="1"/>
    </row>
    <row r="1305" spans="1:5">
      <c r="A1305" s="33" t="s">
        <v>93</v>
      </c>
      <c r="B1305" s="33"/>
      <c r="C1305" s="1"/>
      <c r="D1305" s="86" t="s">
        <v>96</v>
      </c>
      <c r="E1305" s="6">
        <v>6332</v>
      </c>
    </row>
    <row r="1306" spans="1:5">
      <c r="A1306" s="33" t="s">
        <v>569</v>
      </c>
      <c r="B1306" s="33"/>
      <c r="C1306" s="33"/>
      <c r="D1306" s="33"/>
      <c r="E1306" s="87">
        <v>6332</v>
      </c>
    </row>
    <row r="1307" spans="1:5">
      <c r="A1307" s="14"/>
      <c r="B1307" s="1"/>
      <c r="C1307" s="1"/>
      <c r="D1307" s="1"/>
      <c r="E1307" s="1"/>
    </row>
    <row r="1308" spans="1:5">
      <c r="A1308" s="14"/>
      <c r="B1308" s="19" t="s">
        <v>570</v>
      </c>
      <c r="C1308" s="19"/>
      <c r="D1308" s="19"/>
      <c r="E1308" s="1"/>
    </row>
    <row r="1309" spans="1:5">
      <c r="A1309" s="33" t="s">
        <v>571</v>
      </c>
      <c r="B1309" s="33"/>
      <c r="C1309" s="33"/>
      <c r="D1309" s="1" t="s">
        <v>565</v>
      </c>
      <c r="E1309" s="6">
        <v>38110</v>
      </c>
    </row>
    <row r="1310" spans="1:5">
      <c r="A1310" s="33" t="s">
        <v>572</v>
      </c>
      <c r="B1310" s="33"/>
      <c r="C1310" s="33"/>
      <c r="D1310" s="33"/>
      <c r="E1310" s="50">
        <v>38110</v>
      </c>
    </row>
    <row r="1311" spans="1:5">
      <c r="A1311" s="14"/>
      <c r="B1311" s="1"/>
      <c r="C1311" s="1"/>
      <c r="D1311" s="1"/>
      <c r="E1311" s="1"/>
    </row>
    <row r="1312" spans="1:5">
      <c r="A1312" s="14"/>
      <c r="B1312" s="19" t="s">
        <v>573</v>
      </c>
      <c r="C1312" s="19"/>
      <c r="D1312" s="19"/>
      <c r="E1312" s="1"/>
    </row>
    <row r="1313" spans="1:5">
      <c r="A1313" s="33" t="s">
        <v>150</v>
      </c>
      <c r="B1313" s="33"/>
      <c r="C1313" s="1"/>
      <c r="D1313" s="1" t="s">
        <v>96</v>
      </c>
      <c r="E1313" s="6">
        <v>0</v>
      </c>
    </row>
    <row r="1314" spans="1:5">
      <c r="A1314" s="33" t="s">
        <v>334</v>
      </c>
      <c r="B1314" s="33"/>
      <c r="C1314" s="1"/>
      <c r="D1314" s="46" t="s">
        <v>96</v>
      </c>
      <c r="E1314" s="72">
        <v>0</v>
      </c>
    </row>
    <row r="1315" spans="1:5">
      <c r="A1315" s="33" t="s">
        <v>574</v>
      </c>
      <c r="B1315" s="33"/>
      <c r="C1315" s="33"/>
      <c r="D1315" s="33"/>
      <c r="E1315" s="1">
        <v>0</v>
      </c>
    </row>
    <row r="1316" spans="1:5">
      <c r="A1316" s="14"/>
      <c r="B1316" s="1"/>
      <c r="C1316" s="1"/>
      <c r="D1316" s="1"/>
      <c r="E1316" s="1"/>
    </row>
    <row r="1317" spans="1:5">
      <c r="A1317" s="14"/>
      <c r="B1317" s="19" t="s">
        <v>575</v>
      </c>
      <c r="C1317" s="19"/>
      <c r="D1317" s="19"/>
      <c r="E1317" s="1"/>
    </row>
    <row r="1318" spans="1:5">
      <c r="A1318" s="33" t="s">
        <v>576</v>
      </c>
      <c r="B1318" s="33"/>
      <c r="C1318" s="33"/>
      <c r="D1318" s="1" t="s">
        <v>577</v>
      </c>
      <c r="E1318" s="1">
        <v>1751</v>
      </c>
    </row>
    <row r="1319" spans="1:5">
      <c r="A1319" s="33" t="s">
        <v>578</v>
      </c>
      <c r="B1319" s="33"/>
      <c r="C1319" s="33"/>
      <c r="D1319" s="1" t="s">
        <v>565</v>
      </c>
      <c r="E1319" s="44">
        <v>6497</v>
      </c>
    </row>
    <row r="1320" spans="1:5">
      <c r="A1320" s="33" t="s">
        <v>579</v>
      </c>
      <c r="B1320" s="33"/>
      <c r="C1320" s="33"/>
      <c r="D1320" s="1"/>
      <c r="E1320" s="1">
        <f>SUM(E1318:E1319)</f>
        <v>8248</v>
      </c>
    </row>
    <row r="1321" spans="1:5">
      <c r="A1321" s="14"/>
      <c r="B1321" s="1"/>
      <c r="C1321" s="1"/>
      <c r="D1321" s="1"/>
      <c r="E1321" s="1"/>
    </row>
    <row r="1322" spans="1:5">
      <c r="A1322" s="14"/>
      <c r="B1322" s="19" t="s">
        <v>580</v>
      </c>
      <c r="C1322" s="19"/>
      <c r="D1322" s="19"/>
      <c r="E1322" s="1"/>
    </row>
    <row r="1323" spans="1:5">
      <c r="A1323" s="33" t="s">
        <v>581</v>
      </c>
      <c r="B1323" s="33"/>
      <c r="C1323" s="33"/>
      <c r="D1323" s="46" t="s">
        <v>96</v>
      </c>
      <c r="E1323" s="82">
        <v>2511</v>
      </c>
    </row>
    <row r="1324" spans="1:5">
      <c r="A1324" s="14" t="s">
        <v>582</v>
      </c>
      <c r="B1324" s="14"/>
      <c r="C1324" s="14"/>
      <c r="D1324" s="46"/>
      <c r="E1324" s="82">
        <v>0</v>
      </c>
    </row>
    <row r="1325" spans="1:5">
      <c r="A1325" s="33" t="s">
        <v>583</v>
      </c>
      <c r="B1325" s="33"/>
      <c r="C1325" s="33"/>
      <c r="D1325" s="1"/>
      <c r="E1325" s="50">
        <f>SUM(E1323:E1324)</f>
        <v>2511</v>
      </c>
    </row>
    <row r="1326" spans="1:5">
      <c r="A1326" s="14"/>
      <c r="B1326" s="1"/>
      <c r="C1326" s="1"/>
      <c r="D1326" s="1"/>
      <c r="E1326" s="1"/>
    </row>
    <row r="1327" spans="1:5">
      <c r="A1327" s="14"/>
      <c r="B1327" s="19" t="s">
        <v>584</v>
      </c>
      <c r="C1327" s="19"/>
      <c r="D1327" s="19"/>
      <c r="E1327" s="1"/>
    </row>
    <row r="1328" spans="1:5">
      <c r="A1328" s="33" t="s">
        <v>838</v>
      </c>
      <c r="B1328" s="33"/>
      <c r="C1328" s="33"/>
      <c r="D1328" s="1" t="s">
        <v>585</v>
      </c>
      <c r="E1328" s="6">
        <v>240</v>
      </c>
    </row>
    <row r="1329" spans="1:5">
      <c r="A1329" s="14" t="s">
        <v>839</v>
      </c>
      <c r="B1329" s="14"/>
      <c r="C1329" s="14"/>
      <c r="D1329" s="1" t="s">
        <v>585</v>
      </c>
      <c r="E1329" s="6">
        <v>500</v>
      </c>
    </row>
    <row r="1330" spans="1:5">
      <c r="A1330" s="14" t="s">
        <v>840</v>
      </c>
      <c r="B1330" s="14"/>
      <c r="C1330" s="14"/>
      <c r="D1330" s="1" t="s">
        <v>585</v>
      </c>
      <c r="E1330" s="6">
        <v>283</v>
      </c>
    </row>
    <row r="1331" spans="1:5">
      <c r="A1331" s="14" t="s">
        <v>841</v>
      </c>
      <c r="B1331" s="14"/>
      <c r="C1331" s="14"/>
      <c r="D1331" s="1" t="s">
        <v>585</v>
      </c>
      <c r="E1331" s="6">
        <v>500</v>
      </c>
    </row>
    <row r="1332" spans="1:5">
      <c r="A1332" s="14" t="s">
        <v>842</v>
      </c>
      <c r="B1332" s="14"/>
      <c r="C1332" s="14"/>
      <c r="D1332" s="1" t="s">
        <v>585</v>
      </c>
      <c r="E1332" s="6">
        <v>946</v>
      </c>
    </row>
    <row r="1333" spans="1:5">
      <c r="A1333" s="33" t="s">
        <v>843</v>
      </c>
      <c r="B1333" s="33"/>
      <c r="C1333" s="33"/>
      <c r="D1333" s="1" t="s">
        <v>585</v>
      </c>
      <c r="E1333" s="72">
        <v>325</v>
      </c>
    </row>
    <row r="1334" spans="1:5">
      <c r="A1334" s="33" t="s">
        <v>586</v>
      </c>
      <c r="B1334" s="33"/>
      <c r="C1334" s="33"/>
      <c r="D1334" s="33"/>
      <c r="E1334" s="1">
        <f>SUM(E1328:E1333)</f>
        <v>2794</v>
      </c>
    </row>
    <row r="1335" spans="1:5">
      <c r="A1335" s="14"/>
      <c r="B1335" s="1"/>
      <c r="C1335" s="1"/>
      <c r="D1335" s="1"/>
      <c r="E1335" s="1"/>
    </row>
    <row r="1336" spans="1:5">
      <c r="A1336" s="14"/>
      <c r="B1336" s="19" t="s">
        <v>587</v>
      </c>
      <c r="C1336" s="19"/>
      <c r="D1336" s="19"/>
      <c r="E1336" s="1"/>
    </row>
    <row r="1337" spans="1:5">
      <c r="A1337" s="33" t="s">
        <v>588</v>
      </c>
      <c r="B1337" s="33"/>
      <c r="C1337" s="33"/>
      <c r="D1337" s="46" t="s">
        <v>96</v>
      </c>
      <c r="E1337" s="72">
        <v>44290</v>
      </c>
    </row>
    <row r="1338" spans="1:5">
      <c r="A1338" s="33" t="s">
        <v>589</v>
      </c>
      <c r="B1338" s="33"/>
      <c r="C1338" s="33"/>
      <c r="D1338" s="1"/>
      <c r="E1338" s="1">
        <v>44290</v>
      </c>
    </row>
    <row r="1339" spans="1:5">
      <c r="A1339" s="14"/>
      <c r="B1339" s="1"/>
      <c r="C1339" s="1"/>
      <c r="D1339" s="1"/>
      <c r="E1339" s="1"/>
    </row>
    <row r="1340" spans="1:5">
      <c r="A1340" s="14"/>
      <c r="B1340" s="19" t="s">
        <v>590</v>
      </c>
      <c r="C1340" s="19"/>
      <c r="D1340" s="19"/>
      <c r="E1340" s="1"/>
    </row>
    <row r="1341" spans="1:5">
      <c r="A1341" s="33" t="s">
        <v>591</v>
      </c>
      <c r="B1341" s="33"/>
      <c r="C1341" s="33"/>
      <c r="D1341" s="1"/>
      <c r="E1341" s="1"/>
    </row>
    <row r="1342" spans="1:5" ht="15" customHeight="1">
      <c r="A1342" s="64" t="s">
        <v>956</v>
      </c>
      <c r="B1342" s="65"/>
      <c r="C1342" s="65"/>
      <c r="D1342" s="65"/>
      <c r="E1342" s="65"/>
    </row>
    <row r="1343" spans="1:5">
      <c r="A1343" s="65"/>
      <c r="B1343" s="65"/>
      <c r="C1343" s="65"/>
      <c r="D1343" s="65"/>
      <c r="E1343" s="65"/>
    </row>
    <row r="1344" spans="1:5">
      <c r="A1344" s="65"/>
      <c r="B1344" s="65"/>
      <c r="C1344" s="65"/>
      <c r="D1344" s="65"/>
      <c r="E1344" s="65"/>
    </row>
    <row r="1345" spans="1:5">
      <c r="A1345" s="65"/>
      <c r="B1345" s="65"/>
      <c r="C1345" s="65"/>
      <c r="D1345" s="65"/>
      <c r="E1345" s="65"/>
    </row>
    <row r="1346" spans="1:5">
      <c r="A1346" s="65"/>
      <c r="B1346" s="65"/>
      <c r="C1346" s="65"/>
      <c r="D1346" s="65"/>
      <c r="E1346" s="65"/>
    </row>
    <row r="1347" spans="1:5">
      <c r="A1347" s="65"/>
      <c r="B1347" s="65"/>
      <c r="C1347" s="65"/>
      <c r="D1347" s="65"/>
      <c r="E1347" s="65"/>
    </row>
    <row r="1348" spans="1:5">
      <c r="A1348" s="65"/>
      <c r="B1348" s="65"/>
      <c r="C1348" s="65"/>
      <c r="D1348" s="65"/>
      <c r="E1348" s="65"/>
    </row>
    <row r="1349" spans="1:5">
      <c r="A1349" s="65"/>
      <c r="B1349" s="65"/>
      <c r="C1349" s="65"/>
      <c r="D1349" s="65"/>
      <c r="E1349" s="65"/>
    </row>
    <row r="1350" spans="1:5">
      <c r="A1350" s="65"/>
      <c r="B1350" s="65"/>
      <c r="C1350" s="65"/>
      <c r="D1350" s="65"/>
      <c r="E1350" s="65"/>
    </row>
    <row r="1351" spans="1:5">
      <c r="A1351" s="65"/>
      <c r="B1351" s="65"/>
      <c r="C1351" s="65"/>
      <c r="D1351" s="65"/>
      <c r="E1351" s="65"/>
    </row>
    <row r="1352" spans="1:5" ht="229.5" customHeight="1">
      <c r="A1352" s="65"/>
      <c r="B1352" s="65"/>
      <c r="C1352" s="65"/>
      <c r="D1352" s="65"/>
      <c r="E1352" s="65"/>
    </row>
    <row r="1353" spans="1:5">
      <c r="A1353" s="14"/>
      <c r="B1353" s="1"/>
      <c r="C1353" s="1"/>
      <c r="D1353" s="1" t="s">
        <v>592</v>
      </c>
      <c r="E1353" s="50">
        <v>20746.150000000001</v>
      </c>
    </row>
    <row r="1354" spans="1:5">
      <c r="A1354" s="33"/>
      <c r="B1354" s="33"/>
      <c r="C1354" s="33"/>
      <c r="D1354" s="1"/>
      <c r="E1354" s="1"/>
    </row>
    <row r="1355" spans="1:5">
      <c r="A1355" s="33" t="s">
        <v>593</v>
      </c>
      <c r="B1355" s="33"/>
      <c r="C1355" s="33"/>
      <c r="D1355" s="1" t="s">
        <v>594</v>
      </c>
      <c r="E1355" s="6">
        <v>17062.689999999999</v>
      </c>
    </row>
    <row r="1356" spans="1:5">
      <c r="A1356" s="33" t="s">
        <v>904</v>
      </c>
      <c r="B1356" s="33"/>
      <c r="C1356" s="33"/>
      <c r="D1356" s="1" t="s">
        <v>251</v>
      </c>
      <c r="E1356" s="6">
        <v>82</v>
      </c>
    </row>
    <row r="1357" spans="1:5" s="13" customFormat="1">
      <c r="A1357" s="33" t="s">
        <v>362</v>
      </c>
      <c r="B1357" s="33"/>
      <c r="C1357" s="33"/>
      <c r="D1357" s="1" t="s">
        <v>902</v>
      </c>
      <c r="E1357" s="6">
        <v>971.7</v>
      </c>
    </row>
    <row r="1358" spans="1:5">
      <c r="A1358" s="33" t="s">
        <v>595</v>
      </c>
      <c r="B1358" s="33"/>
      <c r="C1358" s="33"/>
      <c r="D1358" s="1" t="s">
        <v>197</v>
      </c>
      <c r="E1358" s="6">
        <v>1302.2</v>
      </c>
    </row>
    <row r="1359" spans="1:5">
      <c r="A1359" s="33" t="s">
        <v>596</v>
      </c>
      <c r="B1359" s="33"/>
      <c r="C1359" s="33"/>
      <c r="D1359" s="1" t="s">
        <v>197</v>
      </c>
      <c r="E1359" s="6">
        <v>2022.83</v>
      </c>
    </row>
    <row r="1360" spans="1:5" s="14" customFormat="1">
      <c r="A1360" s="33" t="s">
        <v>364</v>
      </c>
      <c r="B1360" s="33"/>
      <c r="C1360" s="33"/>
      <c r="D1360" s="1" t="s">
        <v>251</v>
      </c>
      <c r="E1360" s="6">
        <v>586.92999999999995</v>
      </c>
    </row>
    <row r="1361" spans="1:5">
      <c r="A1361" s="14" t="s">
        <v>903</v>
      </c>
      <c r="B1361" s="14"/>
      <c r="C1361" s="14"/>
      <c r="D1361" s="1" t="s">
        <v>657</v>
      </c>
      <c r="E1361" s="6">
        <v>375</v>
      </c>
    </row>
    <row r="1362" spans="1:5" ht="15.75" thickBot="1">
      <c r="A1362" s="33" t="s">
        <v>597</v>
      </c>
      <c r="B1362" s="33"/>
      <c r="C1362" s="33"/>
      <c r="D1362" s="33"/>
      <c r="E1362" s="74">
        <f>SUM(E1355:E1361)</f>
        <v>22403.35</v>
      </c>
    </row>
    <row r="1363" spans="1:5">
      <c r="A1363" s="33" t="s">
        <v>598</v>
      </c>
      <c r="B1363" s="33"/>
      <c r="C1363" s="33"/>
      <c r="D1363" s="33"/>
      <c r="E1363" s="1">
        <f>SUM(E1353+E1362)</f>
        <v>43149.5</v>
      </c>
    </row>
    <row r="1364" spans="1:5">
      <c r="A1364" s="14"/>
      <c r="B1364" s="1"/>
      <c r="C1364" s="1"/>
      <c r="D1364" s="1"/>
      <c r="E1364" s="1"/>
    </row>
    <row r="1365" spans="1:5">
      <c r="A1365" s="14"/>
      <c r="B1365" s="19" t="s">
        <v>599</v>
      </c>
      <c r="C1365" s="19"/>
      <c r="D1365" s="19"/>
      <c r="E1365" s="1"/>
    </row>
    <row r="1366" spans="1:5">
      <c r="A1366" s="33" t="s">
        <v>600</v>
      </c>
      <c r="B1366" s="33"/>
      <c r="C1366" s="33"/>
      <c r="D1366" s="1" t="s">
        <v>96</v>
      </c>
      <c r="E1366" s="1">
        <v>0</v>
      </c>
    </row>
    <row r="1367" spans="1:5">
      <c r="A1367" s="33" t="s">
        <v>601</v>
      </c>
      <c r="B1367" s="33"/>
      <c r="C1367" s="33"/>
      <c r="D1367" s="1" t="s">
        <v>96</v>
      </c>
      <c r="E1367" s="1">
        <v>2688</v>
      </c>
    </row>
    <row r="1368" spans="1:5">
      <c r="A1368" s="33" t="s">
        <v>93</v>
      </c>
      <c r="B1368" s="33"/>
      <c r="C1368" s="33"/>
      <c r="D1368" s="46" t="s">
        <v>96</v>
      </c>
      <c r="E1368" s="44">
        <v>1905</v>
      </c>
    </row>
    <row r="1369" spans="1:5">
      <c r="A1369" s="33" t="s">
        <v>602</v>
      </c>
      <c r="B1369" s="33"/>
      <c r="C1369" s="33"/>
      <c r="D1369" s="1"/>
      <c r="E1369" s="1">
        <f>SUM(E1366:E1368)</f>
        <v>4593</v>
      </c>
    </row>
    <row r="1370" spans="1:5">
      <c r="A1370" s="14"/>
      <c r="B1370" s="1"/>
      <c r="C1370" s="1"/>
      <c r="D1370" s="1"/>
      <c r="E1370" s="1"/>
    </row>
    <row r="1371" spans="1:5">
      <c r="A1371" s="14"/>
      <c r="B1371" s="19" t="s">
        <v>603</v>
      </c>
      <c r="C1371" s="19"/>
      <c r="D1371" s="19"/>
      <c r="E1371" s="1"/>
    </row>
    <row r="1372" spans="1:5">
      <c r="A1372" s="33" t="s">
        <v>113</v>
      </c>
      <c r="B1372" s="33"/>
      <c r="C1372" s="33"/>
      <c r="D1372" s="1" t="s">
        <v>896</v>
      </c>
      <c r="E1372" s="46">
        <v>103</v>
      </c>
    </row>
    <row r="1373" spans="1:5">
      <c r="A1373" s="14" t="s">
        <v>604</v>
      </c>
      <c r="B1373" s="14"/>
      <c r="C1373" s="14"/>
      <c r="D1373" s="1" t="s">
        <v>117</v>
      </c>
      <c r="E1373" s="46">
        <v>1176.1400000000001</v>
      </c>
    </row>
    <row r="1374" spans="1:5" s="9" customFormat="1">
      <c r="A1374" s="14" t="s">
        <v>897</v>
      </c>
      <c r="B1374" s="14"/>
      <c r="C1374" s="14"/>
      <c r="D1374" s="1" t="s">
        <v>204</v>
      </c>
      <c r="E1374" s="46">
        <v>150</v>
      </c>
    </row>
    <row r="1375" spans="1:5" s="9" customFormat="1">
      <c r="A1375" s="14" t="s">
        <v>898</v>
      </c>
      <c r="B1375" s="14"/>
      <c r="C1375" s="14"/>
      <c r="D1375" s="1" t="s">
        <v>899</v>
      </c>
      <c r="E1375" s="46">
        <v>4201.62</v>
      </c>
    </row>
    <row r="1376" spans="1:5" s="9" customFormat="1">
      <c r="A1376" s="14" t="s">
        <v>900</v>
      </c>
      <c r="B1376" s="14"/>
      <c r="C1376" s="14"/>
      <c r="D1376" s="1" t="s">
        <v>899</v>
      </c>
      <c r="E1376" s="46">
        <v>300</v>
      </c>
    </row>
    <row r="1377" spans="1:5" s="9" customFormat="1">
      <c r="A1377" s="14" t="s">
        <v>901</v>
      </c>
      <c r="B1377" s="14"/>
      <c r="C1377" s="14"/>
      <c r="D1377" s="1" t="s">
        <v>899</v>
      </c>
      <c r="E1377" s="46">
        <v>195</v>
      </c>
    </row>
    <row r="1378" spans="1:5">
      <c r="A1378" s="14" t="s">
        <v>605</v>
      </c>
      <c r="B1378" s="14"/>
      <c r="C1378" s="14"/>
      <c r="D1378" s="1" t="s">
        <v>117</v>
      </c>
      <c r="E1378" s="46">
        <v>295.97000000000003</v>
      </c>
    </row>
    <row r="1379" spans="1:5">
      <c r="A1379" s="33" t="s">
        <v>606</v>
      </c>
      <c r="B1379" s="33"/>
      <c r="C1379" s="33"/>
      <c r="D1379" s="33"/>
      <c r="E1379" s="50">
        <f>SUM(E1372:E1378)</f>
        <v>6421.7300000000005</v>
      </c>
    </row>
    <row r="1380" spans="1:5">
      <c r="A1380" s="14"/>
      <c r="B1380" s="1"/>
      <c r="C1380" s="1"/>
      <c r="D1380" s="1"/>
      <c r="E1380" s="1"/>
    </row>
    <row r="1381" spans="1:5">
      <c r="A1381" s="14"/>
      <c r="B1381" s="19" t="s">
        <v>607</v>
      </c>
      <c r="C1381" s="19"/>
      <c r="D1381" s="19"/>
      <c r="E1381" s="1"/>
    </row>
    <row r="1382" spans="1:5">
      <c r="A1382" s="33" t="s">
        <v>397</v>
      </c>
      <c r="B1382" s="33"/>
      <c r="C1382" s="33"/>
      <c r="D1382" s="1" t="s">
        <v>96</v>
      </c>
      <c r="E1382" s="1">
        <v>7586</v>
      </c>
    </row>
    <row r="1383" spans="1:5">
      <c r="A1383" s="33" t="s">
        <v>608</v>
      </c>
      <c r="B1383" s="33"/>
      <c r="C1383" s="33"/>
      <c r="D1383" s="1" t="s">
        <v>96</v>
      </c>
      <c r="E1383" s="1">
        <v>4456</v>
      </c>
    </row>
    <row r="1384" spans="1:5">
      <c r="A1384" s="33" t="s">
        <v>609</v>
      </c>
      <c r="B1384" s="33"/>
      <c r="C1384" s="33"/>
      <c r="D1384" s="46" t="s">
        <v>96</v>
      </c>
      <c r="E1384" s="44">
        <v>931</v>
      </c>
    </row>
    <row r="1385" spans="1:5">
      <c r="A1385" s="14"/>
      <c r="B1385" s="1"/>
      <c r="C1385" s="1"/>
      <c r="D1385" s="1"/>
      <c r="E1385" s="1">
        <f>SUM(E1382:E1384)</f>
        <v>12973</v>
      </c>
    </row>
    <row r="1386" spans="1:5">
      <c r="A1386" s="14"/>
      <c r="B1386" s="19" t="s">
        <v>610</v>
      </c>
      <c r="C1386" s="19"/>
      <c r="D1386" s="19"/>
      <c r="E1386" s="1"/>
    </row>
    <row r="1387" spans="1:5">
      <c r="A1387" s="33" t="s">
        <v>905</v>
      </c>
      <c r="B1387" s="33"/>
      <c r="C1387" s="33"/>
      <c r="D1387" s="1" t="s">
        <v>611</v>
      </c>
      <c r="E1387" s="6">
        <v>149.44999999999999</v>
      </c>
    </row>
    <row r="1388" spans="1:5">
      <c r="A1388" s="33" t="s">
        <v>906</v>
      </c>
      <c r="B1388" s="33"/>
      <c r="C1388" s="33"/>
      <c r="D1388" s="1" t="s">
        <v>204</v>
      </c>
      <c r="E1388" s="6">
        <v>250</v>
      </c>
    </row>
    <row r="1389" spans="1:5">
      <c r="A1389" s="33" t="s">
        <v>907</v>
      </c>
      <c r="B1389" s="33"/>
      <c r="C1389" s="33"/>
      <c r="D1389" s="1" t="s">
        <v>204</v>
      </c>
      <c r="E1389" s="6">
        <v>1100</v>
      </c>
    </row>
    <row r="1390" spans="1:5">
      <c r="A1390" s="33" t="s">
        <v>613</v>
      </c>
      <c r="B1390" s="33"/>
      <c r="C1390" s="33"/>
      <c r="D1390" s="1" t="s">
        <v>204</v>
      </c>
      <c r="E1390" s="6">
        <v>6206.1</v>
      </c>
    </row>
    <row r="1391" spans="1:5">
      <c r="A1391" s="33" t="s">
        <v>614</v>
      </c>
      <c r="B1391" s="33"/>
      <c r="C1391" s="33"/>
      <c r="D1391" s="1" t="s">
        <v>204</v>
      </c>
      <c r="E1391" s="6">
        <v>1200</v>
      </c>
    </row>
    <row r="1392" spans="1:5">
      <c r="A1392" s="33" t="s">
        <v>908</v>
      </c>
      <c r="B1392" s="33"/>
      <c r="C1392" s="33"/>
      <c r="D1392" s="1" t="s">
        <v>204</v>
      </c>
      <c r="E1392" s="6">
        <v>1000</v>
      </c>
    </row>
    <row r="1393" spans="1:5">
      <c r="A1393" s="33" t="s">
        <v>909</v>
      </c>
      <c r="B1393" s="33"/>
      <c r="C1393" s="33"/>
      <c r="D1393" s="1" t="s">
        <v>204</v>
      </c>
      <c r="E1393" s="6">
        <v>1400</v>
      </c>
    </row>
    <row r="1394" spans="1:5">
      <c r="A1394" s="33" t="s">
        <v>910</v>
      </c>
      <c r="B1394" s="33"/>
      <c r="C1394" s="33"/>
      <c r="D1394" s="1" t="s">
        <v>204</v>
      </c>
      <c r="E1394" s="6">
        <v>720</v>
      </c>
    </row>
    <row r="1395" spans="1:5">
      <c r="A1395" s="33" t="s">
        <v>911</v>
      </c>
      <c r="B1395" s="33"/>
      <c r="C1395" s="33"/>
      <c r="D1395" s="1" t="s">
        <v>204</v>
      </c>
      <c r="E1395" s="6">
        <v>100</v>
      </c>
    </row>
    <row r="1396" spans="1:5">
      <c r="A1396" s="33" t="s">
        <v>615</v>
      </c>
      <c r="B1396" s="33"/>
      <c r="C1396" s="33"/>
      <c r="D1396" s="1" t="s">
        <v>204</v>
      </c>
      <c r="E1396" s="6">
        <v>5935.3</v>
      </c>
    </row>
    <row r="1397" spans="1:5">
      <c r="A1397" s="61" t="s">
        <v>616</v>
      </c>
      <c r="B1397" s="61"/>
      <c r="C1397" s="61"/>
      <c r="D1397" s="61"/>
      <c r="E1397" s="83">
        <f>SUM(E1387:E1396)</f>
        <v>18060.849999999999</v>
      </c>
    </row>
    <row r="1398" spans="1:5">
      <c r="A1398" s="14"/>
      <c r="B1398" s="1"/>
      <c r="C1398" s="1"/>
      <c r="D1398" s="1"/>
      <c r="E1398" s="1"/>
    </row>
    <row r="1399" spans="1:5">
      <c r="A1399" s="14"/>
      <c r="B1399" s="19" t="s">
        <v>617</v>
      </c>
      <c r="C1399" s="19"/>
      <c r="D1399" s="19"/>
      <c r="E1399" s="1"/>
    </row>
    <row r="1400" spans="1:5">
      <c r="A1400" s="33" t="s">
        <v>618</v>
      </c>
      <c r="B1400" s="33"/>
      <c r="C1400" s="33"/>
      <c r="D1400" s="1" t="s">
        <v>96</v>
      </c>
      <c r="E1400" s="1">
        <v>82785</v>
      </c>
    </row>
    <row r="1401" spans="1:5">
      <c r="A1401" s="33" t="s">
        <v>619</v>
      </c>
      <c r="B1401" s="33"/>
      <c r="C1401" s="33"/>
      <c r="D1401" s="1" t="s">
        <v>96</v>
      </c>
      <c r="E1401" s="1">
        <v>124660</v>
      </c>
    </row>
    <row r="1402" spans="1:5">
      <c r="A1402" s="33" t="s">
        <v>620</v>
      </c>
      <c r="B1402" s="33"/>
      <c r="C1402" s="33"/>
      <c r="D1402" s="44" t="s">
        <v>96</v>
      </c>
      <c r="E1402" s="44">
        <v>39017</v>
      </c>
    </row>
    <row r="1403" spans="1:5">
      <c r="A1403" s="33" t="s">
        <v>621</v>
      </c>
      <c r="B1403" s="33"/>
      <c r="C1403" s="33"/>
      <c r="D1403" s="1"/>
      <c r="E1403" s="1">
        <f>SUM(E1400:E1402)</f>
        <v>246462</v>
      </c>
    </row>
    <row r="1404" spans="1:5">
      <c r="A1404" s="14"/>
      <c r="B1404" s="1"/>
      <c r="C1404" s="1"/>
      <c r="D1404" s="1"/>
      <c r="E1404" s="1"/>
    </row>
    <row r="1405" spans="1:5">
      <c r="A1405" s="14"/>
      <c r="B1405" s="19" t="s">
        <v>622</v>
      </c>
      <c r="C1405" s="19"/>
      <c r="D1405" s="19"/>
      <c r="E1405" s="1"/>
    </row>
    <row r="1406" spans="1:5">
      <c r="A1406" s="48" t="s">
        <v>948</v>
      </c>
      <c r="B1406" s="48"/>
      <c r="C1406" s="48"/>
      <c r="D1406" s="1" t="s">
        <v>955</v>
      </c>
      <c r="E1406" s="6">
        <v>203040</v>
      </c>
    </row>
    <row r="1407" spans="1:5">
      <c r="A1407" s="48" t="s">
        <v>492</v>
      </c>
      <c r="B1407" s="48"/>
      <c r="C1407" s="48"/>
      <c r="D1407" s="1" t="s">
        <v>955</v>
      </c>
      <c r="E1407" s="6">
        <v>93200</v>
      </c>
    </row>
    <row r="1408" spans="1:5">
      <c r="A1408" s="48" t="s">
        <v>532</v>
      </c>
      <c r="B1408" s="48"/>
      <c r="C1408" s="48"/>
      <c r="D1408" s="1" t="s">
        <v>111</v>
      </c>
      <c r="E1408" s="6">
        <v>75629.399999999994</v>
      </c>
    </row>
    <row r="1409" spans="1:8">
      <c r="A1409" s="48" t="s">
        <v>120</v>
      </c>
      <c r="B1409" s="48"/>
      <c r="C1409" s="48"/>
      <c r="D1409" s="1" t="s">
        <v>628</v>
      </c>
      <c r="E1409" s="6">
        <v>64827.89</v>
      </c>
    </row>
    <row r="1410" spans="1:8">
      <c r="A1410" s="48" t="s">
        <v>949</v>
      </c>
      <c r="B1410" s="48"/>
      <c r="C1410" s="48"/>
      <c r="D1410" s="1" t="s">
        <v>955</v>
      </c>
      <c r="E1410" s="6">
        <v>51400</v>
      </c>
      <c r="H1410" s="11"/>
    </row>
    <row r="1411" spans="1:8">
      <c r="A1411" s="48" t="s">
        <v>950</v>
      </c>
      <c r="B1411" s="48"/>
      <c r="C1411" s="48"/>
      <c r="D1411" s="1" t="s">
        <v>955</v>
      </c>
      <c r="E1411" s="6">
        <v>31636.01</v>
      </c>
      <c r="H1411" s="11"/>
    </row>
    <row r="1412" spans="1:8">
      <c r="A1412" s="48" t="s">
        <v>951</v>
      </c>
      <c r="B1412" s="48"/>
      <c r="C1412" s="48"/>
      <c r="D1412" s="1" t="s">
        <v>312</v>
      </c>
      <c r="E1412" s="6">
        <v>25500</v>
      </c>
      <c r="H1412" s="11"/>
    </row>
    <row r="1413" spans="1:8">
      <c r="A1413" s="48" t="s">
        <v>547</v>
      </c>
      <c r="B1413" s="48"/>
      <c r="C1413" s="48"/>
      <c r="D1413" s="1" t="s">
        <v>899</v>
      </c>
      <c r="E1413" s="6">
        <v>12002.5</v>
      </c>
      <c r="H1413" s="11"/>
    </row>
    <row r="1414" spans="1:8" s="9" customFormat="1">
      <c r="A1414" s="48" t="s">
        <v>143</v>
      </c>
      <c r="B1414" s="48"/>
      <c r="C1414" s="48"/>
      <c r="D1414" s="1" t="s">
        <v>173</v>
      </c>
      <c r="E1414" s="6">
        <v>22848</v>
      </c>
      <c r="H1414" s="11"/>
    </row>
    <row r="1415" spans="1:8" s="9" customFormat="1">
      <c r="A1415" s="48" t="s">
        <v>494</v>
      </c>
      <c r="B1415" s="48"/>
      <c r="C1415" s="48"/>
      <c r="D1415" s="1" t="s">
        <v>899</v>
      </c>
      <c r="E1415" s="6">
        <v>8371.7800000000007</v>
      </c>
      <c r="H1415" s="11"/>
    </row>
    <row r="1416" spans="1:8" s="9" customFormat="1">
      <c r="A1416" s="48" t="s">
        <v>952</v>
      </c>
      <c r="B1416" s="48"/>
      <c r="C1416" s="48"/>
      <c r="D1416" s="1" t="s">
        <v>173</v>
      </c>
      <c r="E1416" s="6">
        <v>7490.12</v>
      </c>
      <c r="H1416" s="11"/>
    </row>
    <row r="1417" spans="1:8" s="9" customFormat="1">
      <c r="A1417" s="48" t="s">
        <v>506</v>
      </c>
      <c r="B1417" s="48"/>
      <c r="C1417" s="48"/>
      <c r="D1417" s="1" t="s">
        <v>173</v>
      </c>
      <c r="E1417" s="6">
        <v>3431.38</v>
      </c>
      <c r="H1417" s="11"/>
    </row>
    <row r="1418" spans="1:8" s="9" customFormat="1">
      <c r="A1418" s="48" t="s">
        <v>516</v>
      </c>
      <c r="B1418" s="48"/>
      <c r="C1418" s="48"/>
      <c r="D1418" s="1" t="s">
        <v>628</v>
      </c>
      <c r="E1418" s="6">
        <v>1993.98</v>
      </c>
      <c r="H1418" s="11"/>
    </row>
    <row r="1419" spans="1:8" s="9" customFormat="1">
      <c r="A1419" s="48" t="s">
        <v>953</v>
      </c>
      <c r="B1419" s="48"/>
      <c r="C1419" s="48"/>
      <c r="D1419" s="1" t="s">
        <v>117</v>
      </c>
      <c r="E1419" s="6">
        <v>1696.53</v>
      </c>
      <c r="H1419" s="11"/>
    </row>
    <row r="1420" spans="1:8" s="9" customFormat="1">
      <c r="A1420" s="48" t="s">
        <v>954</v>
      </c>
      <c r="B1420" s="48"/>
      <c r="C1420" s="48"/>
      <c r="D1420" s="1" t="s">
        <v>117</v>
      </c>
      <c r="E1420" s="6">
        <v>1142.7</v>
      </c>
      <c r="H1420" s="11"/>
    </row>
    <row r="1421" spans="1:8" s="9" customFormat="1">
      <c r="A1421" s="48" t="s">
        <v>142</v>
      </c>
      <c r="B1421" s="48"/>
      <c r="C1421" s="48"/>
      <c r="D1421" s="1" t="s">
        <v>117</v>
      </c>
      <c r="E1421" s="6">
        <v>1103.8499999999999</v>
      </c>
      <c r="H1421" s="11"/>
    </row>
    <row r="1422" spans="1:8" s="9" customFormat="1">
      <c r="A1422" s="48" t="s">
        <v>496</v>
      </c>
      <c r="B1422" s="48"/>
      <c r="C1422" s="48"/>
      <c r="D1422" s="1" t="s">
        <v>204</v>
      </c>
      <c r="E1422" s="6">
        <v>788.84</v>
      </c>
      <c r="H1422" s="11"/>
    </row>
    <row r="1423" spans="1:8">
      <c r="A1423" s="48" t="s">
        <v>339</v>
      </c>
      <c r="B1423" s="48"/>
      <c r="C1423" s="48"/>
      <c r="D1423" s="1" t="s">
        <v>899</v>
      </c>
      <c r="E1423" s="6">
        <v>287</v>
      </c>
      <c r="H1423" s="11"/>
    </row>
    <row r="1424" spans="1:8" s="9" customFormat="1">
      <c r="A1424" s="48" t="s">
        <v>915</v>
      </c>
      <c r="B1424" s="48"/>
      <c r="C1424" s="48"/>
      <c r="D1424" s="1" t="s">
        <v>334</v>
      </c>
      <c r="E1424" s="6">
        <v>4864.5600000000004</v>
      </c>
      <c r="H1424" s="11"/>
    </row>
    <row r="1425" spans="1:8">
      <c r="A1425" s="33" t="s">
        <v>623</v>
      </c>
      <c r="B1425" s="33"/>
      <c r="C1425" s="33"/>
      <c r="D1425" s="33"/>
      <c r="E1425" s="50">
        <f>SUM(E1406:E1424)</f>
        <v>611254.54</v>
      </c>
      <c r="H1425" s="11"/>
    </row>
    <row r="1426" spans="1:8">
      <c r="A1426" s="14"/>
      <c r="B1426" s="1"/>
      <c r="C1426" s="1"/>
      <c r="D1426" s="1"/>
      <c r="E1426" s="1"/>
      <c r="H1426" s="11"/>
    </row>
    <row r="1427" spans="1:8">
      <c r="A1427" s="14"/>
      <c r="B1427" s="19" t="s">
        <v>624</v>
      </c>
      <c r="C1427" s="19"/>
      <c r="D1427" s="19"/>
      <c r="E1427" s="1"/>
      <c r="H1427" s="11"/>
    </row>
    <row r="1428" spans="1:8">
      <c r="A1428" s="33" t="s">
        <v>397</v>
      </c>
      <c r="B1428" s="33"/>
      <c r="C1428" s="33"/>
      <c r="D1428" s="1" t="s">
        <v>96</v>
      </c>
      <c r="E1428" s="1">
        <v>38525</v>
      </c>
      <c r="H1428" s="11"/>
    </row>
    <row r="1429" spans="1:8">
      <c r="A1429" s="33" t="s">
        <v>93</v>
      </c>
      <c r="B1429" s="33"/>
      <c r="C1429" s="33"/>
      <c r="D1429" s="1" t="s">
        <v>96</v>
      </c>
      <c r="E1429" s="1">
        <v>6323</v>
      </c>
      <c r="H1429" s="11"/>
    </row>
    <row r="1430" spans="1:8">
      <c r="A1430" s="33" t="s">
        <v>625</v>
      </c>
      <c r="B1430" s="33"/>
      <c r="C1430" s="33"/>
      <c r="D1430" s="1" t="s">
        <v>96</v>
      </c>
      <c r="E1430" s="1">
        <v>23630</v>
      </c>
      <c r="H1430" s="11"/>
    </row>
    <row r="1431" spans="1:8">
      <c r="A1431" s="33" t="s">
        <v>626</v>
      </c>
      <c r="B1431" s="33"/>
      <c r="C1431" s="33"/>
      <c r="D1431" s="1"/>
      <c r="E1431" s="50">
        <f>SUM(E1428:E1430)</f>
        <v>68478</v>
      </c>
      <c r="H1431" s="11"/>
    </row>
    <row r="1432" spans="1:8">
      <c r="A1432" s="14"/>
      <c r="B1432" s="1"/>
      <c r="C1432" s="1"/>
      <c r="D1432" s="1"/>
      <c r="E1432" s="1"/>
      <c r="H1432" s="11"/>
    </row>
    <row r="1433" spans="1:8">
      <c r="A1433" s="14"/>
      <c r="B1433" s="19" t="s">
        <v>627</v>
      </c>
      <c r="C1433" s="19"/>
      <c r="D1433" s="19"/>
      <c r="E1433" s="1"/>
      <c r="H1433" s="11"/>
    </row>
    <row r="1434" spans="1:8">
      <c r="A1434" s="33" t="s">
        <v>612</v>
      </c>
      <c r="B1434" s="33"/>
      <c r="C1434" s="33"/>
      <c r="D1434" s="1" t="s">
        <v>611</v>
      </c>
      <c r="E1434" s="1">
        <v>149.16</v>
      </c>
      <c r="H1434" s="11"/>
    </row>
    <row r="1435" spans="1:8">
      <c r="A1435" s="33" t="s">
        <v>629</v>
      </c>
      <c r="B1435" s="33"/>
      <c r="C1435" s="33"/>
      <c r="D1435" s="1" t="s">
        <v>912</v>
      </c>
      <c r="E1435" s="1">
        <v>21760</v>
      </c>
      <c r="H1435" s="11"/>
    </row>
    <row r="1436" spans="1:8" s="9" customFormat="1">
      <c r="A1436" s="14" t="s">
        <v>913</v>
      </c>
      <c r="B1436" s="14"/>
      <c r="C1436" s="14"/>
      <c r="D1436" s="1" t="s">
        <v>117</v>
      </c>
      <c r="E1436" s="1">
        <v>89.99</v>
      </c>
      <c r="H1436" s="11"/>
    </row>
    <row r="1437" spans="1:8">
      <c r="A1437" s="33" t="s">
        <v>914</v>
      </c>
      <c r="B1437" s="33"/>
      <c r="C1437" s="33"/>
      <c r="D1437" s="1" t="s">
        <v>117</v>
      </c>
      <c r="E1437" s="1">
        <v>8736</v>
      </c>
      <c r="H1437" s="11"/>
    </row>
    <row r="1438" spans="1:8" s="9" customFormat="1">
      <c r="A1438" s="14" t="s">
        <v>915</v>
      </c>
      <c r="B1438" s="14"/>
      <c r="C1438" s="14"/>
      <c r="D1438" s="1" t="s">
        <v>334</v>
      </c>
      <c r="E1438" s="1">
        <v>184132</v>
      </c>
    </row>
    <row r="1439" spans="1:8">
      <c r="A1439" s="33" t="s">
        <v>630</v>
      </c>
      <c r="B1439" s="33"/>
      <c r="C1439" s="33"/>
      <c r="D1439" s="1"/>
      <c r="E1439" s="50">
        <f>SUM(E1434:E1438)</f>
        <v>214867.15</v>
      </c>
    </row>
    <row r="1440" spans="1:8">
      <c r="A1440" s="14"/>
      <c r="B1440" s="1"/>
      <c r="C1440" s="1"/>
      <c r="D1440" s="1"/>
      <c r="E1440" s="1"/>
    </row>
    <row r="1441" spans="1:5">
      <c r="A1441" s="14"/>
      <c r="B1441" s="19" t="s">
        <v>631</v>
      </c>
      <c r="C1441" s="19"/>
      <c r="D1441" s="19"/>
      <c r="E1441" s="1"/>
    </row>
    <row r="1442" spans="1:5">
      <c r="A1442" s="33" t="s">
        <v>632</v>
      </c>
      <c r="B1442" s="33"/>
      <c r="C1442" s="33"/>
      <c r="D1442" s="1" t="s">
        <v>96</v>
      </c>
      <c r="E1442" s="1">
        <v>14635</v>
      </c>
    </row>
    <row r="1443" spans="1:5">
      <c r="A1443" s="33" t="s">
        <v>93</v>
      </c>
      <c r="B1443" s="33"/>
      <c r="C1443" s="33"/>
      <c r="D1443" s="1" t="s">
        <v>96</v>
      </c>
      <c r="E1443" s="1">
        <v>4891</v>
      </c>
    </row>
    <row r="1444" spans="1:5">
      <c r="A1444" s="33" t="s">
        <v>633</v>
      </c>
      <c r="B1444" s="33"/>
      <c r="C1444" s="33"/>
      <c r="D1444" s="1"/>
      <c r="E1444" s="50">
        <f>SUM(E1442:E1443)</f>
        <v>19526</v>
      </c>
    </row>
    <row r="1445" spans="1:5">
      <c r="A1445" s="14"/>
      <c r="B1445" s="1"/>
      <c r="C1445" s="1"/>
      <c r="D1445" s="1"/>
      <c r="E1445" s="1"/>
    </row>
    <row r="1446" spans="1:5">
      <c r="A1446" s="14"/>
      <c r="B1446" s="19" t="s">
        <v>634</v>
      </c>
      <c r="C1446" s="19"/>
      <c r="D1446" s="19"/>
      <c r="E1446" s="1"/>
    </row>
    <row r="1447" spans="1:5">
      <c r="A1447" s="33" t="s">
        <v>635</v>
      </c>
      <c r="B1447" s="33"/>
      <c r="C1447" s="33"/>
      <c r="D1447" s="1" t="s">
        <v>200</v>
      </c>
      <c r="E1447" s="1">
        <v>986.1</v>
      </c>
    </row>
    <row r="1448" spans="1:5">
      <c r="A1448" s="33" t="s">
        <v>636</v>
      </c>
      <c r="B1448" s="33"/>
      <c r="C1448" s="33"/>
      <c r="D1448" s="1" t="s">
        <v>200</v>
      </c>
      <c r="E1448" s="1">
        <v>975</v>
      </c>
    </row>
    <row r="1449" spans="1:5">
      <c r="A1449" s="33" t="s">
        <v>637</v>
      </c>
      <c r="B1449" s="33"/>
      <c r="C1449" s="33"/>
      <c r="D1449" s="1" t="s">
        <v>200</v>
      </c>
      <c r="E1449" s="46">
        <v>6025.25</v>
      </c>
    </row>
    <row r="1450" spans="1:5" s="9" customFormat="1">
      <c r="A1450" s="14" t="s">
        <v>915</v>
      </c>
      <c r="B1450" s="14"/>
      <c r="C1450" s="14"/>
      <c r="D1450" s="1" t="s">
        <v>334</v>
      </c>
      <c r="E1450" s="46">
        <v>125973.06</v>
      </c>
    </row>
    <row r="1451" spans="1:5">
      <c r="A1451" s="33" t="s">
        <v>638</v>
      </c>
      <c r="B1451" s="33"/>
      <c r="C1451" s="33"/>
      <c r="D1451" s="1"/>
      <c r="E1451" s="50">
        <f>SUM(E1447:E1450)</f>
        <v>133959.41</v>
      </c>
    </row>
    <row r="1452" spans="1:5">
      <c r="A1452" s="14"/>
      <c r="B1452" s="1"/>
      <c r="C1452" s="1"/>
      <c r="D1452" s="1"/>
      <c r="E1452" s="1"/>
    </row>
    <row r="1453" spans="1:5">
      <c r="A1453" s="14"/>
      <c r="B1453" s="19" t="s">
        <v>639</v>
      </c>
      <c r="C1453" s="19"/>
      <c r="D1453" s="19"/>
      <c r="E1453" s="1"/>
    </row>
    <row r="1454" spans="1:5">
      <c r="A1454" s="33" t="s">
        <v>397</v>
      </c>
      <c r="B1454" s="33"/>
      <c r="C1454" s="33"/>
      <c r="D1454" s="1" t="s">
        <v>96</v>
      </c>
      <c r="E1454" s="1">
        <v>23125</v>
      </c>
    </row>
    <row r="1455" spans="1:5">
      <c r="A1455" s="33" t="s">
        <v>93</v>
      </c>
      <c r="B1455" s="33"/>
      <c r="C1455" s="33"/>
      <c r="D1455" s="1" t="s">
        <v>96</v>
      </c>
      <c r="E1455" s="1">
        <v>14720</v>
      </c>
    </row>
    <row r="1456" spans="1:5">
      <c r="A1456" s="33" t="s">
        <v>640</v>
      </c>
      <c r="B1456" s="33"/>
      <c r="C1456" s="33"/>
      <c r="D1456" s="44" t="s">
        <v>96</v>
      </c>
      <c r="E1456" s="44">
        <v>80985</v>
      </c>
    </row>
    <row r="1457" spans="1:5">
      <c r="A1457" s="33" t="s">
        <v>641</v>
      </c>
      <c r="B1457" s="33"/>
      <c r="C1457" s="33"/>
      <c r="D1457" s="1"/>
      <c r="E1457" s="1">
        <f>SUM(E1454:E1456)</f>
        <v>118830</v>
      </c>
    </row>
    <row r="1458" spans="1:5">
      <c r="A1458" s="14"/>
      <c r="B1458" s="1"/>
      <c r="C1458" s="1"/>
      <c r="D1458" s="1"/>
      <c r="E1458" s="1"/>
    </row>
    <row r="1459" spans="1:5">
      <c r="A1459" s="14"/>
      <c r="B1459" s="19" t="s">
        <v>642</v>
      </c>
      <c r="C1459" s="19"/>
      <c r="D1459" s="19"/>
      <c r="E1459" s="1"/>
    </row>
    <row r="1460" spans="1:5">
      <c r="A1460" s="33" t="s">
        <v>643</v>
      </c>
      <c r="B1460" s="33"/>
      <c r="C1460" s="33"/>
      <c r="D1460" s="1" t="s">
        <v>644</v>
      </c>
      <c r="E1460" s="1">
        <v>16254.85</v>
      </c>
    </row>
    <row r="1461" spans="1:5">
      <c r="A1461" s="33" t="s">
        <v>645</v>
      </c>
      <c r="B1461" s="33"/>
      <c r="C1461" s="33"/>
      <c r="D1461" s="1" t="s">
        <v>644</v>
      </c>
      <c r="E1461" s="1">
        <v>1422.1</v>
      </c>
    </row>
    <row r="1462" spans="1:5">
      <c r="A1462" s="33" t="s">
        <v>646</v>
      </c>
      <c r="B1462" s="33"/>
      <c r="C1462" s="33"/>
      <c r="D1462" s="1" t="s">
        <v>647</v>
      </c>
      <c r="E1462" s="1">
        <v>11840.14</v>
      </c>
    </row>
    <row r="1463" spans="1:5">
      <c r="A1463" s="33" t="s">
        <v>648</v>
      </c>
      <c r="B1463" s="33"/>
      <c r="C1463" s="33"/>
      <c r="D1463" s="1" t="s">
        <v>295</v>
      </c>
      <c r="E1463" s="1">
        <v>1102.05</v>
      </c>
    </row>
    <row r="1464" spans="1:5">
      <c r="A1464" s="33" t="s">
        <v>649</v>
      </c>
      <c r="B1464" s="33"/>
      <c r="C1464" s="33"/>
      <c r="D1464" s="1" t="s">
        <v>644</v>
      </c>
      <c r="E1464" s="1">
        <v>2652.49</v>
      </c>
    </row>
    <row r="1465" spans="1:5">
      <c r="A1465" s="33" t="s">
        <v>650</v>
      </c>
      <c r="B1465" s="33"/>
      <c r="C1465" s="33"/>
      <c r="D1465" s="1" t="s">
        <v>565</v>
      </c>
      <c r="E1465" s="1">
        <v>4200</v>
      </c>
    </row>
    <row r="1466" spans="1:5">
      <c r="A1466" s="33" t="s">
        <v>915</v>
      </c>
      <c r="B1466" s="33"/>
      <c r="C1466" s="33"/>
      <c r="D1466" s="1" t="s">
        <v>565</v>
      </c>
      <c r="E1466" s="46">
        <v>86000</v>
      </c>
    </row>
    <row r="1467" spans="1:5" s="9" customFormat="1">
      <c r="A1467" s="14" t="s">
        <v>916</v>
      </c>
      <c r="B1467" s="14"/>
      <c r="C1467" s="14"/>
      <c r="D1467" s="1" t="s">
        <v>644</v>
      </c>
      <c r="E1467" s="46">
        <v>101.14</v>
      </c>
    </row>
    <row r="1468" spans="1:5" s="9" customFormat="1">
      <c r="A1468" s="14" t="s">
        <v>917</v>
      </c>
      <c r="B1468" s="14"/>
      <c r="C1468" s="14"/>
      <c r="D1468" s="1" t="s">
        <v>847</v>
      </c>
      <c r="E1468" s="46">
        <v>57723.839999999997</v>
      </c>
    </row>
    <row r="1469" spans="1:5" s="9" customFormat="1">
      <c r="A1469" s="14" t="s">
        <v>918</v>
      </c>
      <c r="B1469" s="14"/>
      <c r="C1469" s="14"/>
      <c r="D1469" s="1" t="s">
        <v>847</v>
      </c>
      <c r="E1469" s="46">
        <v>10734.34</v>
      </c>
    </row>
    <row r="1470" spans="1:5" s="9" customFormat="1">
      <c r="A1470" s="14" t="s">
        <v>919</v>
      </c>
      <c r="B1470" s="14"/>
      <c r="C1470" s="14"/>
      <c r="D1470" s="1" t="s">
        <v>847</v>
      </c>
      <c r="E1470" s="1">
        <v>30335.77</v>
      </c>
    </row>
    <row r="1471" spans="1:5" s="9" customFormat="1">
      <c r="A1471" s="14" t="s">
        <v>920</v>
      </c>
      <c r="B1471" s="14"/>
      <c r="C1471" s="14"/>
      <c r="D1471" s="1" t="s">
        <v>847</v>
      </c>
      <c r="E1471" s="46">
        <v>161805.37</v>
      </c>
    </row>
    <row r="1472" spans="1:5" s="9" customFormat="1">
      <c r="A1472" s="14" t="s">
        <v>113</v>
      </c>
      <c r="B1472" s="14"/>
      <c r="C1472" s="14"/>
      <c r="D1472" s="1" t="s">
        <v>847</v>
      </c>
      <c r="E1472" s="46">
        <v>16722</v>
      </c>
    </row>
    <row r="1473" spans="1:5">
      <c r="A1473" s="33" t="s">
        <v>651</v>
      </c>
      <c r="B1473" s="33"/>
      <c r="C1473" s="33"/>
      <c r="D1473" s="1"/>
      <c r="E1473" s="50">
        <f>SUM(E1460:E1472)</f>
        <v>400894.08999999997</v>
      </c>
    </row>
    <row r="1474" spans="1:5">
      <c r="A1474" s="14"/>
      <c r="B1474" s="1"/>
      <c r="C1474" s="1"/>
      <c r="D1474" s="1"/>
      <c r="E1474" s="1"/>
    </row>
    <row r="1475" spans="1:5">
      <c r="A1475" s="14"/>
      <c r="B1475" s="19" t="s">
        <v>652</v>
      </c>
      <c r="C1475" s="19"/>
      <c r="D1475" s="19"/>
      <c r="E1475" s="1"/>
    </row>
    <row r="1476" spans="1:5">
      <c r="A1476" s="33" t="s">
        <v>93</v>
      </c>
      <c r="B1476" s="33"/>
      <c r="C1476" s="33"/>
      <c r="D1476" s="1" t="s">
        <v>96</v>
      </c>
      <c r="E1476" s="1">
        <v>20208</v>
      </c>
    </row>
    <row r="1477" spans="1:5">
      <c r="A1477" s="33" t="s">
        <v>609</v>
      </c>
      <c r="B1477" s="33"/>
      <c r="C1477" s="33"/>
      <c r="D1477" s="1" t="s">
        <v>96</v>
      </c>
      <c r="E1477" s="1">
        <v>0</v>
      </c>
    </row>
    <row r="1478" spans="1:5">
      <c r="A1478" s="14" t="s">
        <v>653</v>
      </c>
      <c r="B1478" s="14"/>
      <c r="C1478" s="14"/>
      <c r="D1478" s="1"/>
      <c r="E1478" s="1">
        <v>10674376</v>
      </c>
    </row>
    <row r="1479" spans="1:5">
      <c r="A1479" s="33" t="s">
        <v>95</v>
      </c>
      <c r="B1479" s="33"/>
      <c r="C1479" s="33"/>
      <c r="D1479" s="44" t="s">
        <v>96</v>
      </c>
      <c r="E1479" s="44">
        <v>501597</v>
      </c>
    </row>
    <row r="1480" spans="1:5">
      <c r="A1480" s="33" t="s">
        <v>654</v>
      </c>
      <c r="B1480" s="33"/>
      <c r="C1480" s="33"/>
      <c r="D1480" s="1"/>
      <c r="E1480" s="1">
        <f>SUM(E1476:E1479)</f>
        <v>11196181</v>
      </c>
    </row>
    <row r="1481" spans="1:5">
      <c r="A1481" s="14"/>
      <c r="B1481" s="1"/>
      <c r="C1481" s="1"/>
      <c r="D1481" s="1"/>
      <c r="E1481" s="1"/>
    </row>
    <row r="1482" spans="1:5">
      <c r="A1482" s="14"/>
      <c r="B1482" s="19" t="s">
        <v>655</v>
      </c>
      <c r="C1482" s="19"/>
      <c r="D1482" s="19"/>
      <c r="E1482" s="1"/>
    </row>
    <row r="1483" spans="1:5">
      <c r="A1483" s="14" t="s">
        <v>656</v>
      </c>
      <c r="B1483" s="88"/>
      <c r="C1483" s="88"/>
      <c r="D1483" s="89" t="s">
        <v>922</v>
      </c>
      <c r="E1483" s="1">
        <v>10401349.289999999</v>
      </c>
    </row>
    <row r="1484" spans="1:5">
      <c r="A1484" s="14" t="s">
        <v>658</v>
      </c>
      <c r="B1484" s="88"/>
      <c r="C1484" s="88"/>
      <c r="D1484" s="89" t="s">
        <v>922</v>
      </c>
      <c r="E1484" s="1">
        <v>516555.27</v>
      </c>
    </row>
    <row r="1485" spans="1:5">
      <c r="A1485" s="14" t="s">
        <v>659</v>
      </c>
      <c r="B1485" s="88"/>
      <c r="C1485" s="88"/>
      <c r="D1485" s="89" t="s">
        <v>922</v>
      </c>
      <c r="E1485" s="1">
        <v>23534.240000000002</v>
      </c>
    </row>
    <row r="1486" spans="1:5">
      <c r="A1486" s="14" t="s">
        <v>921</v>
      </c>
      <c r="B1486" s="88"/>
      <c r="C1486" s="88"/>
      <c r="D1486" s="89" t="s">
        <v>922</v>
      </c>
      <c r="E1486" s="1">
        <v>11655.04</v>
      </c>
    </row>
    <row r="1487" spans="1:5">
      <c r="A1487" s="14" t="s">
        <v>923</v>
      </c>
      <c r="B1487" s="88"/>
      <c r="C1487" s="88"/>
      <c r="D1487" s="89" t="s">
        <v>922</v>
      </c>
      <c r="E1487" s="1">
        <v>8763.56</v>
      </c>
    </row>
    <row r="1488" spans="1:5">
      <c r="A1488" s="14" t="s">
        <v>924</v>
      </c>
      <c r="B1488" s="88"/>
      <c r="C1488" s="88"/>
      <c r="D1488" s="89" t="s">
        <v>922</v>
      </c>
      <c r="E1488" s="1">
        <v>25621.24</v>
      </c>
    </row>
    <row r="1489" spans="1:5">
      <c r="A1489" s="14" t="s">
        <v>925</v>
      </c>
      <c r="B1489" s="88"/>
      <c r="C1489" s="88"/>
      <c r="D1489" s="89" t="s">
        <v>922</v>
      </c>
      <c r="E1489" s="1">
        <v>46850</v>
      </c>
    </row>
    <row r="1490" spans="1:5">
      <c r="A1490" s="14" t="s">
        <v>926</v>
      </c>
      <c r="B1490" s="88"/>
      <c r="C1490" s="88"/>
      <c r="D1490" s="89" t="s">
        <v>922</v>
      </c>
      <c r="E1490" s="1">
        <v>11263.05</v>
      </c>
    </row>
    <row r="1491" spans="1:5">
      <c r="A1491" s="14" t="s">
        <v>927</v>
      </c>
      <c r="B1491" s="88"/>
      <c r="C1491" s="88"/>
      <c r="D1491" s="89" t="s">
        <v>922</v>
      </c>
      <c r="E1491" s="1">
        <v>7000</v>
      </c>
    </row>
    <row r="1492" spans="1:5">
      <c r="A1492" s="14" t="s">
        <v>928</v>
      </c>
      <c r="B1492" s="88"/>
      <c r="C1492" s="88"/>
      <c r="D1492" s="89" t="s">
        <v>922</v>
      </c>
      <c r="E1492" s="1">
        <v>449</v>
      </c>
    </row>
    <row r="1493" spans="1:5">
      <c r="A1493" s="14" t="s">
        <v>929</v>
      </c>
      <c r="B1493" s="88"/>
      <c r="C1493" s="88"/>
      <c r="D1493" s="89" t="s">
        <v>922</v>
      </c>
      <c r="E1493" s="1">
        <v>623</v>
      </c>
    </row>
    <row r="1494" spans="1:5">
      <c r="A1494" s="14" t="s">
        <v>660</v>
      </c>
      <c r="B1494" s="88"/>
      <c r="C1494" s="88"/>
      <c r="D1494" s="89" t="s">
        <v>922</v>
      </c>
      <c r="E1494" s="1">
        <v>2000</v>
      </c>
    </row>
    <row r="1495" spans="1:5">
      <c r="A1495" s="14" t="s">
        <v>661</v>
      </c>
      <c r="B1495" s="88"/>
      <c r="C1495" s="88"/>
      <c r="D1495" s="89" t="s">
        <v>922</v>
      </c>
      <c r="E1495" s="1">
        <v>46859.06</v>
      </c>
    </row>
    <row r="1496" spans="1:5">
      <c r="A1496" s="14" t="s">
        <v>914</v>
      </c>
      <c r="B1496" s="88"/>
      <c r="C1496" s="88"/>
      <c r="D1496" s="89" t="s">
        <v>922</v>
      </c>
      <c r="E1496" s="1">
        <v>1284</v>
      </c>
    </row>
    <row r="1497" spans="1:5">
      <c r="A1497" s="33" t="s">
        <v>662</v>
      </c>
      <c r="B1497" s="33"/>
      <c r="C1497" s="33"/>
      <c r="D1497" s="1" t="s">
        <v>922</v>
      </c>
      <c r="E1497" s="46">
        <v>330.1</v>
      </c>
    </row>
    <row r="1498" spans="1:5" s="9" customFormat="1">
      <c r="A1498" s="14" t="s">
        <v>930</v>
      </c>
      <c r="B1498" s="14"/>
      <c r="C1498" s="14"/>
      <c r="D1498" s="1" t="s">
        <v>922</v>
      </c>
      <c r="E1498" s="46">
        <v>29134</v>
      </c>
    </row>
    <row r="1499" spans="1:5">
      <c r="A1499" s="14" t="s">
        <v>663</v>
      </c>
      <c r="B1499" s="14"/>
      <c r="C1499" s="14"/>
      <c r="D1499" s="1" t="s">
        <v>922</v>
      </c>
      <c r="E1499" s="44">
        <v>292225.01</v>
      </c>
    </row>
    <row r="1500" spans="1:5">
      <c r="A1500" s="33" t="s">
        <v>664</v>
      </c>
      <c r="B1500" s="33"/>
      <c r="C1500" s="33"/>
      <c r="D1500" s="33"/>
      <c r="E1500" s="1">
        <f>SUM(E1483:E1499)</f>
        <v>11425495.859999999</v>
      </c>
    </row>
    <row r="1501" spans="1:5">
      <c r="A1501" s="14"/>
      <c r="B1501" s="1"/>
      <c r="C1501" s="1"/>
      <c r="D1501" s="1"/>
      <c r="E1501" s="1"/>
    </row>
    <row r="1502" spans="1:5">
      <c r="A1502" s="14"/>
      <c r="B1502" s="19" t="s">
        <v>665</v>
      </c>
      <c r="C1502" s="19"/>
      <c r="D1502" s="19"/>
      <c r="E1502" s="1"/>
    </row>
    <row r="1503" spans="1:5">
      <c r="A1503" s="33" t="s">
        <v>666</v>
      </c>
      <c r="B1503" s="33"/>
      <c r="C1503" s="33"/>
      <c r="D1503" s="1" t="s">
        <v>96</v>
      </c>
      <c r="E1503" s="1">
        <v>127273</v>
      </c>
    </row>
    <row r="1504" spans="1:5">
      <c r="A1504" s="33" t="s">
        <v>93</v>
      </c>
      <c r="B1504" s="33"/>
      <c r="C1504" s="33"/>
      <c r="D1504" s="1" t="s">
        <v>96</v>
      </c>
      <c r="E1504" s="1">
        <v>4156</v>
      </c>
    </row>
    <row r="1505" spans="1:5">
      <c r="A1505" s="33" t="s">
        <v>667</v>
      </c>
      <c r="B1505" s="33"/>
      <c r="C1505" s="33"/>
      <c r="D1505" s="1"/>
      <c r="E1505" s="50">
        <f>SUM(E1503:E1504)</f>
        <v>131429</v>
      </c>
    </row>
    <row r="1506" spans="1:5">
      <c r="A1506" s="14"/>
      <c r="B1506" s="1"/>
      <c r="C1506" s="1"/>
      <c r="D1506" s="1"/>
      <c r="E1506" s="1"/>
    </row>
    <row r="1507" spans="1:5">
      <c r="A1507" s="14"/>
      <c r="B1507" s="19" t="s">
        <v>668</v>
      </c>
      <c r="C1507" s="19"/>
      <c r="D1507" s="19"/>
      <c r="E1507" s="1"/>
    </row>
    <row r="1508" spans="1:5">
      <c r="A1508" s="33" t="s">
        <v>931</v>
      </c>
      <c r="B1508" s="33"/>
      <c r="C1508" s="33"/>
      <c r="D1508" s="1" t="s">
        <v>628</v>
      </c>
      <c r="E1508" s="1">
        <v>1380.93</v>
      </c>
    </row>
    <row r="1509" spans="1:5" s="9" customFormat="1">
      <c r="A1509" s="14" t="s">
        <v>932</v>
      </c>
      <c r="B1509" s="14"/>
      <c r="C1509" s="14"/>
      <c r="D1509" s="1" t="s">
        <v>628</v>
      </c>
      <c r="E1509" s="1">
        <v>5188</v>
      </c>
    </row>
    <row r="1510" spans="1:5" s="9" customFormat="1">
      <c r="A1510" s="14" t="s">
        <v>933</v>
      </c>
      <c r="B1510" s="14"/>
      <c r="C1510" s="14"/>
      <c r="D1510" s="1" t="s">
        <v>628</v>
      </c>
      <c r="E1510" s="1">
        <v>1034.07</v>
      </c>
    </row>
    <row r="1511" spans="1:5" s="9" customFormat="1">
      <c r="A1511" s="14" t="s">
        <v>913</v>
      </c>
      <c r="B1511" s="14"/>
      <c r="C1511" s="14"/>
      <c r="D1511" s="1" t="s">
        <v>628</v>
      </c>
      <c r="E1511" s="1">
        <v>99.74</v>
      </c>
    </row>
    <row r="1512" spans="1:5">
      <c r="A1512" s="33" t="s">
        <v>915</v>
      </c>
      <c r="B1512" s="33"/>
      <c r="C1512" s="33"/>
      <c r="D1512" s="1" t="s">
        <v>334</v>
      </c>
      <c r="E1512" s="44">
        <v>105000</v>
      </c>
    </row>
    <row r="1513" spans="1:5">
      <c r="A1513" s="33" t="s">
        <v>669</v>
      </c>
      <c r="B1513" s="33"/>
      <c r="C1513" s="33"/>
      <c r="D1513" s="1"/>
      <c r="E1513" s="1">
        <f>SUM(E1508:E1512)</f>
        <v>112702.74</v>
      </c>
    </row>
    <row r="1514" spans="1:5">
      <c r="A1514" s="14"/>
      <c r="B1514" s="1"/>
      <c r="C1514" s="1"/>
      <c r="D1514" s="1"/>
      <c r="E1514" s="1"/>
    </row>
    <row r="1515" spans="1:5">
      <c r="A1515" s="14"/>
      <c r="B1515" s="19" t="s">
        <v>670</v>
      </c>
      <c r="C1515" s="19"/>
      <c r="D1515" s="19"/>
      <c r="E1515" s="1"/>
    </row>
    <row r="1516" spans="1:5">
      <c r="A1516" s="33" t="s">
        <v>618</v>
      </c>
      <c r="B1516" s="33"/>
      <c r="C1516" s="33"/>
      <c r="D1516" s="1" t="s">
        <v>96</v>
      </c>
      <c r="E1516" s="1">
        <v>14535</v>
      </c>
    </row>
    <row r="1517" spans="1:5">
      <c r="A1517" s="33" t="s">
        <v>671</v>
      </c>
      <c r="B1517" s="33"/>
      <c r="C1517" s="33"/>
      <c r="D1517" s="1" t="s">
        <v>96</v>
      </c>
      <c r="E1517" s="1">
        <v>0</v>
      </c>
    </row>
    <row r="1518" spans="1:5">
      <c r="A1518" s="33" t="s">
        <v>93</v>
      </c>
      <c r="B1518" s="33"/>
      <c r="C1518" s="33"/>
      <c r="D1518" s="44" t="s">
        <v>96</v>
      </c>
      <c r="E1518" s="44">
        <v>1666</v>
      </c>
    </row>
    <row r="1519" spans="1:5">
      <c r="A1519" s="33" t="s">
        <v>672</v>
      </c>
      <c r="B1519" s="33"/>
      <c r="C1519" s="33"/>
      <c r="D1519" s="33"/>
      <c r="E1519" s="50">
        <f>SUM(E1516:E1518)</f>
        <v>16201</v>
      </c>
    </row>
    <row r="1520" spans="1:5">
      <c r="A1520" s="14"/>
      <c r="B1520" s="1"/>
      <c r="C1520" s="1"/>
      <c r="D1520" s="1"/>
      <c r="E1520" s="1"/>
    </row>
    <row r="1521" spans="1:5">
      <c r="A1521" s="14"/>
      <c r="B1521" s="19" t="s">
        <v>673</v>
      </c>
      <c r="C1521" s="19"/>
      <c r="D1521" s="19"/>
      <c r="E1521" s="1"/>
    </row>
    <row r="1522" spans="1:5">
      <c r="A1522" s="33" t="s">
        <v>674</v>
      </c>
      <c r="B1522" s="33"/>
      <c r="C1522" s="33"/>
      <c r="D1522" s="1" t="s">
        <v>628</v>
      </c>
      <c r="E1522" s="1">
        <v>1153.25</v>
      </c>
    </row>
    <row r="1523" spans="1:5">
      <c r="A1523" s="33" t="s">
        <v>661</v>
      </c>
      <c r="B1523" s="33"/>
      <c r="C1523" s="33"/>
      <c r="D1523" s="1" t="s">
        <v>360</v>
      </c>
      <c r="E1523" s="1">
        <v>1966.15</v>
      </c>
    </row>
    <row r="1524" spans="1:5">
      <c r="A1524" s="33" t="s">
        <v>157</v>
      </c>
      <c r="B1524" s="33"/>
      <c r="C1524" s="33"/>
      <c r="D1524" s="1" t="s">
        <v>611</v>
      </c>
      <c r="E1524" s="1">
        <v>5</v>
      </c>
    </row>
    <row r="1525" spans="1:5">
      <c r="A1525" s="33" t="s">
        <v>934</v>
      </c>
      <c r="B1525" s="33"/>
      <c r="C1525" s="33"/>
      <c r="D1525" s="1" t="s">
        <v>173</v>
      </c>
      <c r="E1525" s="1">
        <v>2125</v>
      </c>
    </row>
    <row r="1526" spans="1:5">
      <c r="A1526" s="33" t="s">
        <v>935</v>
      </c>
      <c r="B1526" s="33"/>
      <c r="C1526" s="33"/>
      <c r="D1526" s="1" t="s">
        <v>312</v>
      </c>
      <c r="E1526" s="1">
        <v>8560</v>
      </c>
    </row>
    <row r="1527" spans="1:5">
      <c r="A1527" s="33" t="s">
        <v>675</v>
      </c>
      <c r="B1527" s="33"/>
      <c r="C1527" s="33"/>
      <c r="D1527" s="1" t="s">
        <v>204</v>
      </c>
      <c r="E1527" s="1">
        <v>3850</v>
      </c>
    </row>
    <row r="1528" spans="1:5">
      <c r="A1528" s="33" t="s">
        <v>676</v>
      </c>
      <c r="B1528" s="33"/>
      <c r="C1528" s="33"/>
      <c r="D1528" s="1" t="s">
        <v>204</v>
      </c>
      <c r="E1528" s="1">
        <v>500</v>
      </c>
    </row>
    <row r="1529" spans="1:5">
      <c r="A1529" s="33" t="s">
        <v>936</v>
      </c>
      <c r="B1529" s="33"/>
      <c r="C1529" s="33"/>
      <c r="D1529" s="1" t="s">
        <v>204</v>
      </c>
      <c r="E1529" s="1">
        <v>1368.4</v>
      </c>
    </row>
    <row r="1530" spans="1:5">
      <c r="A1530" s="33" t="s">
        <v>679</v>
      </c>
      <c r="B1530" s="33"/>
      <c r="C1530" s="33"/>
      <c r="D1530" s="33"/>
      <c r="E1530" s="50">
        <f>SUM(E1522:E1529)</f>
        <v>19527.800000000003</v>
      </c>
    </row>
    <row r="1531" spans="1:5">
      <c r="A1531" s="14"/>
      <c r="B1531" s="1"/>
      <c r="C1531" s="1"/>
      <c r="D1531" s="1"/>
      <c r="E1531" s="1"/>
    </row>
    <row r="1532" spans="1:5">
      <c r="A1532" s="14"/>
      <c r="B1532" s="19" t="s">
        <v>680</v>
      </c>
      <c r="C1532" s="19"/>
      <c r="D1532" s="19"/>
      <c r="E1532" s="1"/>
    </row>
    <row r="1533" spans="1:5">
      <c r="A1533" s="33" t="s">
        <v>681</v>
      </c>
      <c r="B1533" s="33"/>
      <c r="C1533" s="33"/>
      <c r="D1533" s="46" t="s">
        <v>96</v>
      </c>
      <c r="E1533" s="46">
        <v>9494</v>
      </c>
    </row>
    <row r="1534" spans="1:5">
      <c r="A1534" s="14" t="s">
        <v>93</v>
      </c>
      <c r="B1534" s="14"/>
      <c r="C1534" s="14"/>
      <c r="D1534" s="46"/>
      <c r="E1534" s="46">
        <v>0</v>
      </c>
    </row>
    <row r="1535" spans="1:5">
      <c r="A1535" s="33" t="s">
        <v>682</v>
      </c>
      <c r="B1535" s="33"/>
      <c r="C1535" s="33"/>
      <c r="D1535" s="1"/>
      <c r="E1535" s="50">
        <f>SUM(E1533:E1534)</f>
        <v>9494</v>
      </c>
    </row>
    <row r="1536" spans="1:5">
      <c r="A1536" s="14"/>
      <c r="B1536" s="1"/>
      <c r="C1536" s="1"/>
      <c r="D1536" s="1"/>
      <c r="E1536" s="1"/>
    </row>
    <row r="1537" spans="1:5">
      <c r="A1537" s="14"/>
      <c r="B1537" s="19" t="s">
        <v>683</v>
      </c>
      <c r="C1537" s="19"/>
      <c r="D1537" s="19"/>
      <c r="E1537" s="1"/>
    </row>
    <row r="1538" spans="1:5">
      <c r="A1538" s="14" t="s">
        <v>661</v>
      </c>
      <c r="B1538" s="1"/>
      <c r="C1538" s="1"/>
      <c r="D1538" s="1" t="s">
        <v>173</v>
      </c>
      <c r="E1538" s="46">
        <v>0</v>
      </c>
    </row>
    <row r="1539" spans="1:5">
      <c r="A1539" s="14" t="s">
        <v>684</v>
      </c>
      <c r="B1539" s="1"/>
      <c r="C1539" s="1"/>
      <c r="D1539" s="1" t="s">
        <v>204</v>
      </c>
      <c r="E1539" s="44">
        <v>0</v>
      </c>
    </row>
    <row r="1540" spans="1:5">
      <c r="A1540" s="33" t="s">
        <v>685</v>
      </c>
      <c r="B1540" s="33"/>
      <c r="C1540" s="33"/>
      <c r="D1540" s="33"/>
      <c r="E1540" s="1">
        <f>SUM(E1538:E1539)</f>
        <v>0</v>
      </c>
    </row>
    <row r="1541" spans="1:5">
      <c r="A1541" s="14"/>
      <c r="B1541" s="1"/>
      <c r="C1541" s="1"/>
      <c r="D1541" s="1"/>
      <c r="E1541" s="1"/>
    </row>
    <row r="1542" spans="1:5">
      <c r="A1542" s="14"/>
      <c r="B1542" s="19" t="s">
        <v>686</v>
      </c>
      <c r="C1542" s="19"/>
      <c r="D1542" s="19"/>
      <c r="E1542" s="1"/>
    </row>
    <row r="1543" spans="1:5">
      <c r="A1543" s="33" t="s">
        <v>93</v>
      </c>
      <c r="B1543" s="33"/>
      <c r="C1543" s="33"/>
      <c r="D1543" s="44" t="s">
        <v>96</v>
      </c>
      <c r="E1543" s="44">
        <v>2.74</v>
      </c>
    </row>
    <row r="1544" spans="1:5">
      <c r="A1544" s="33" t="s">
        <v>687</v>
      </c>
      <c r="B1544" s="33"/>
      <c r="C1544" s="33"/>
      <c r="D1544" s="33"/>
      <c r="E1544" s="1">
        <v>2.74</v>
      </c>
    </row>
    <row r="1545" spans="1:5">
      <c r="A1545" s="14"/>
      <c r="B1545" s="1"/>
      <c r="C1545" s="1"/>
      <c r="D1545" s="1"/>
      <c r="E1545" s="1"/>
    </row>
    <row r="1546" spans="1:5">
      <c r="A1546" s="14"/>
      <c r="B1546" s="19" t="s">
        <v>688</v>
      </c>
      <c r="C1546" s="19"/>
      <c r="D1546" s="19"/>
      <c r="E1546" s="1"/>
    </row>
    <row r="1547" spans="1:5">
      <c r="A1547" s="14" t="s">
        <v>689</v>
      </c>
      <c r="B1547" s="1"/>
      <c r="C1547" s="1"/>
      <c r="D1547" s="1"/>
      <c r="E1547" s="44">
        <v>0</v>
      </c>
    </row>
    <row r="1548" spans="1:5">
      <c r="A1548" s="33" t="s">
        <v>690</v>
      </c>
      <c r="B1548" s="33"/>
      <c r="C1548" s="33"/>
      <c r="D1548" s="33"/>
      <c r="E1548" s="1">
        <v>0</v>
      </c>
    </row>
    <row r="1549" spans="1:5">
      <c r="A1549" s="14"/>
      <c r="B1549" s="1"/>
      <c r="C1549" s="1"/>
      <c r="D1549" s="1"/>
      <c r="E1549" s="1"/>
    </row>
    <row r="1550" spans="1:5">
      <c r="A1550" s="14"/>
      <c r="B1550" s="19" t="s">
        <v>691</v>
      </c>
      <c r="C1550" s="19"/>
      <c r="D1550" s="19"/>
      <c r="E1550" s="1"/>
    </row>
    <row r="1551" spans="1:5">
      <c r="A1551" s="33" t="s">
        <v>681</v>
      </c>
      <c r="B1551" s="33"/>
      <c r="C1551" s="33"/>
      <c r="D1551" s="1" t="s">
        <v>96</v>
      </c>
      <c r="E1551" s="1">
        <v>5582</v>
      </c>
    </row>
    <row r="1552" spans="1:5">
      <c r="A1552" s="33" t="s">
        <v>692</v>
      </c>
      <c r="B1552" s="33"/>
      <c r="C1552" s="33"/>
      <c r="D1552" s="1" t="s">
        <v>96</v>
      </c>
      <c r="E1552" s="1">
        <v>313</v>
      </c>
    </row>
    <row r="1553" spans="1:5">
      <c r="A1553" s="33" t="s">
        <v>93</v>
      </c>
      <c r="B1553" s="33"/>
      <c r="C1553" s="33"/>
      <c r="D1553" s="1" t="s">
        <v>96</v>
      </c>
      <c r="E1553" s="1">
        <v>140</v>
      </c>
    </row>
    <row r="1554" spans="1:5">
      <c r="A1554" s="33" t="s">
        <v>609</v>
      </c>
      <c r="B1554" s="33"/>
      <c r="C1554" s="33"/>
      <c r="D1554" s="44" t="s">
        <v>96</v>
      </c>
      <c r="E1554" s="44">
        <v>7</v>
      </c>
    </row>
    <row r="1555" spans="1:5">
      <c r="A1555" s="33" t="s">
        <v>693</v>
      </c>
      <c r="B1555" s="33"/>
      <c r="C1555" s="33"/>
      <c r="D1555" s="33"/>
      <c r="E1555" s="1">
        <f>SUM(E1551:E1554)</f>
        <v>6042</v>
      </c>
    </row>
    <row r="1556" spans="1:5">
      <c r="A1556" s="14"/>
      <c r="B1556" s="1"/>
      <c r="C1556" s="1"/>
      <c r="D1556" s="1"/>
      <c r="E1556" s="1"/>
    </row>
    <row r="1557" spans="1:5">
      <c r="A1557" s="14"/>
      <c r="B1557" s="19" t="s">
        <v>694</v>
      </c>
      <c r="C1557" s="19"/>
      <c r="D1557" s="19"/>
      <c r="E1557" s="1"/>
    </row>
    <row r="1558" spans="1:5">
      <c r="A1558" s="33" t="s">
        <v>65</v>
      </c>
      <c r="B1558" s="33"/>
      <c r="C1558" s="33"/>
      <c r="D1558" s="1" t="s">
        <v>565</v>
      </c>
      <c r="E1558" s="1">
        <v>1800</v>
      </c>
    </row>
    <row r="1559" spans="1:5">
      <c r="A1559" s="33" t="s">
        <v>695</v>
      </c>
      <c r="B1559" s="33"/>
      <c r="C1559" s="33"/>
      <c r="D1559" s="1" t="s">
        <v>696</v>
      </c>
      <c r="E1559" s="1">
        <v>230.65</v>
      </c>
    </row>
    <row r="1560" spans="1:5">
      <c r="A1560" s="33" t="s">
        <v>697</v>
      </c>
      <c r="B1560" s="33"/>
      <c r="C1560" s="33"/>
      <c r="D1560" s="1" t="s">
        <v>698</v>
      </c>
      <c r="E1560" s="1">
        <v>323</v>
      </c>
    </row>
    <row r="1561" spans="1:5">
      <c r="A1561" s="33" t="s">
        <v>699</v>
      </c>
      <c r="B1561" s="33"/>
      <c r="C1561" s="33"/>
      <c r="D1561" s="1" t="s">
        <v>696</v>
      </c>
      <c r="E1561" s="1">
        <v>980.39</v>
      </c>
    </row>
    <row r="1562" spans="1:5">
      <c r="A1562" s="33" t="s">
        <v>700</v>
      </c>
      <c r="B1562" s="33"/>
      <c r="C1562" s="33"/>
      <c r="D1562" s="33"/>
      <c r="E1562" s="1">
        <f>SUM(E1558:E1561)</f>
        <v>3334.04</v>
      </c>
    </row>
    <row r="1563" spans="1:5">
      <c r="A1563" s="14"/>
      <c r="B1563" s="1"/>
      <c r="C1563" s="1"/>
      <c r="D1563" s="1"/>
      <c r="E1563" s="1"/>
    </row>
    <row r="1564" spans="1:5">
      <c r="A1564" s="14"/>
      <c r="B1564" s="19" t="s">
        <v>701</v>
      </c>
      <c r="C1564" s="19"/>
      <c r="D1564" s="19"/>
      <c r="E1564" s="1"/>
    </row>
    <row r="1565" spans="1:5">
      <c r="A1565" s="33" t="s">
        <v>702</v>
      </c>
      <c r="B1565" s="33"/>
      <c r="C1565" s="33"/>
      <c r="D1565" s="1" t="s">
        <v>96</v>
      </c>
      <c r="E1565" s="1">
        <v>11444</v>
      </c>
    </row>
    <row r="1566" spans="1:5">
      <c r="A1566" s="33" t="s">
        <v>93</v>
      </c>
      <c r="B1566" s="33"/>
      <c r="C1566" s="33"/>
      <c r="D1566" s="44" t="s">
        <v>96</v>
      </c>
      <c r="E1566" s="44">
        <v>150</v>
      </c>
    </row>
    <row r="1567" spans="1:5">
      <c r="A1567" s="33" t="s">
        <v>703</v>
      </c>
      <c r="B1567" s="33"/>
      <c r="C1567" s="33"/>
      <c r="D1567" s="1"/>
      <c r="E1567" s="1">
        <f>SUM(E1565:E1566)</f>
        <v>11594</v>
      </c>
    </row>
    <row r="1568" spans="1:5">
      <c r="A1568" s="14"/>
      <c r="B1568" s="1"/>
      <c r="C1568" s="1"/>
      <c r="D1568" s="1"/>
      <c r="E1568" s="1"/>
    </row>
    <row r="1569" spans="1:5">
      <c r="A1569" s="14"/>
      <c r="B1569" s="19" t="s">
        <v>704</v>
      </c>
      <c r="C1569" s="19"/>
      <c r="D1569" s="19"/>
      <c r="E1569" s="1"/>
    </row>
    <row r="1570" spans="1:5">
      <c r="A1570" s="33" t="s">
        <v>705</v>
      </c>
      <c r="B1570" s="33"/>
      <c r="C1570" s="33"/>
      <c r="D1570" s="1" t="s">
        <v>657</v>
      </c>
      <c r="E1570" s="44">
        <v>12247</v>
      </c>
    </row>
    <row r="1571" spans="1:5">
      <c r="A1571" s="33" t="s">
        <v>706</v>
      </c>
      <c r="B1571" s="33"/>
      <c r="C1571" s="33"/>
      <c r="D1571" s="1"/>
      <c r="E1571" s="1">
        <v>12247</v>
      </c>
    </row>
    <row r="1572" spans="1:5">
      <c r="A1572" s="14"/>
      <c r="B1572" s="1"/>
      <c r="C1572" s="1"/>
      <c r="D1572" s="1"/>
      <c r="E1572" s="1"/>
    </row>
    <row r="1573" spans="1:5">
      <c r="A1573" s="14"/>
      <c r="B1573" s="19" t="s">
        <v>707</v>
      </c>
      <c r="C1573" s="19"/>
      <c r="D1573" s="19"/>
      <c r="E1573" s="1"/>
    </row>
    <row r="1574" spans="1:5">
      <c r="A1574" s="33" t="s">
        <v>708</v>
      </c>
      <c r="B1574" s="33"/>
      <c r="C1574" s="33"/>
      <c r="D1574" s="1" t="s">
        <v>96</v>
      </c>
      <c r="E1574" s="1">
        <v>6420</v>
      </c>
    </row>
    <row r="1575" spans="1:5">
      <c r="A1575" s="33" t="s">
        <v>709</v>
      </c>
      <c r="B1575" s="33"/>
      <c r="C1575" s="33"/>
      <c r="D1575" s="1" t="s">
        <v>96</v>
      </c>
      <c r="E1575" s="1">
        <v>11370</v>
      </c>
    </row>
    <row r="1576" spans="1:5">
      <c r="A1576" s="33" t="s">
        <v>93</v>
      </c>
      <c r="B1576" s="33"/>
      <c r="C1576" s="33"/>
      <c r="D1576" s="1" t="s">
        <v>96</v>
      </c>
      <c r="E1576" s="1">
        <v>2508</v>
      </c>
    </row>
    <row r="1577" spans="1:5">
      <c r="A1577" s="33" t="s">
        <v>710</v>
      </c>
      <c r="B1577" s="33"/>
      <c r="C1577" s="33"/>
      <c r="D1577" s="1"/>
      <c r="E1577" s="50">
        <f>SUM(E1574:E1576)</f>
        <v>20298</v>
      </c>
    </row>
    <row r="1578" spans="1:5">
      <c r="A1578" s="14"/>
      <c r="B1578" s="1"/>
      <c r="C1578" s="1"/>
      <c r="D1578" s="1"/>
      <c r="E1578" s="1"/>
    </row>
    <row r="1579" spans="1:5">
      <c r="A1579" s="14"/>
      <c r="B1579" s="19" t="s">
        <v>711</v>
      </c>
      <c r="C1579" s="19"/>
      <c r="D1579" s="19"/>
      <c r="E1579" s="1"/>
    </row>
    <row r="1580" spans="1:5">
      <c r="A1580" s="33" t="s">
        <v>712</v>
      </c>
      <c r="B1580" s="33"/>
      <c r="C1580" s="33"/>
      <c r="D1580" s="1" t="s">
        <v>173</v>
      </c>
      <c r="E1580" s="1">
        <v>5200</v>
      </c>
    </row>
    <row r="1581" spans="1:5">
      <c r="A1581" s="33" t="s">
        <v>937</v>
      </c>
      <c r="B1581" s="33"/>
      <c r="C1581" s="33"/>
      <c r="D1581" s="1" t="s">
        <v>110</v>
      </c>
      <c r="E1581" s="46">
        <v>7.25</v>
      </c>
    </row>
    <row r="1582" spans="1:5">
      <c r="A1582" s="14" t="s">
        <v>713</v>
      </c>
      <c r="B1582" s="14"/>
      <c r="C1582" s="14"/>
      <c r="D1582" s="1" t="s">
        <v>144</v>
      </c>
      <c r="E1582" s="46">
        <v>5231.9399999999996</v>
      </c>
    </row>
    <row r="1583" spans="1:5">
      <c r="A1583" s="14" t="s">
        <v>678</v>
      </c>
      <c r="B1583" s="14"/>
      <c r="C1583" s="14"/>
      <c r="D1583" s="1" t="s">
        <v>117</v>
      </c>
      <c r="E1583" s="46">
        <v>287.77999999999997</v>
      </c>
    </row>
    <row r="1584" spans="1:5">
      <c r="A1584" s="14" t="s">
        <v>605</v>
      </c>
      <c r="B1584" s="14"/>
      <c r="C1584" s="14"/>
      <c r="D1584" s="1" t="s">
        <v>117</v>
      </c>
      <c r="E1584" s="46">
        <v>177.5</v>
      </c>
    </row>
    <row r="1585" spans="1:5">
      <c r="A1585" s="14" t="s">
        <v>677</v>
      </c>
      <c r="B1585" s="14"/>
      <c r="C1585" s="14"/>
      <c r="D1585" s="1" t="s">
        <v>117</v>
      </c>
      <c r="E1585" s="46">
        <v>163.46</v>
      </c>
    </row>
    <row r="1586" spans="1:5">
      <c r="A1586" s="33" t="s">
        <v>714</v>
      </c>
      <c r="B1586" s="33"/>
      <c r="C1586" s="33"/>
      <c r="D1586" s="1"/>
      <c r="E1586" s="50">
        <f>SUM(E1580:E1585)</f>
        <v>11067.929999999998</v>
      </c>
    </row>
    <row r="1587" spans="1:5">
      <c r="A1587" s="14"/>
      <c r="B1587" s="1"/>
      <c r="C1587" s="1"/>
      <c r="D1587" s="1"/>
      <c r="E1587" s="1"/>
    </row>
    <row r="1588" spans="1:5">
      <c r="A1588" s="14"/>
      <c r="B1588" s="19" t="s">
        <v>715</v>
      </c>
      <c r="C1588" s="19"/>
      <c r="D1588" s="19"/>
      <c r="E1588" s="1"/>
    </row>
    <row r="1589" spans="1:5">
      <c r="A1589" s="33" t="s">
        <v>716</v>
      </c>
      <c r="B1589" s="33"/>
      <c r="C1589" s="33"/>
      <c r="D1589" s="1" t="s">
        <v>96</v>
      </c>
      <c r="E1589" s="1">
        <v>462115</v>
      </c>
    </row>
    <row r="1590" spans="1:5">
      <c r="A1590" s="33" t="s">
        <v>717</v>
      </c>
      <c r="B1590" s="33"/>
      <c r="C1590" s="33"/>
      <c r="D1590" s="1"/>
      <c r="E1590" s="50">
        <v>462115</v>
      </c>
    </row>
    <row r="1591" spans="1:5">
      <c r="A1591" s="14"/>
      <c r="B1591" s="1"/>
      <c r="C1591" s="1"/>
      <c r="D1591" s="1"/>
      <c r="E1591" s="1"/>
    </row>
    <row r="1592" spans="1:5">
      <c r="A1592" s="14"/>
      <c r="B1592" s="19" t="s">
        <v>718</v>
      </c>
      <c r="C1592" s="19"/>
      <c r="D1592" s="19"/>
      <c r="E1592" s="1"/>
    </row>
    <row r="1593" spans="1:5">
      <c r="A1593" s="48" t="s">
        <v>1097</v>
      </c>
      <c r="B1593" s="48"/>
      <c r="C1593" s="1"/>
      <c r="D1593" s="1" t="s">
        <v>101</v>
      </c>
      <c r="E1593" s="1">
        <v>41575.18</v>
      </c>
    </row>
    <row r="1594" spans="1:5">
      <c r="A1594" s="48" t="s">
        <v>1098</v>
      </c>
      <c r="B1594" s="48"/>
      <c r="C1594" s="1"/>
      <c r="D1594" s="1" t="s">
        <v>101</v>
      </c>
      <c r="E1594" s="1">
        <v>26654.240000000002</v>
      </c>
    </row>
    <row r="1595" spans="1:5">
      <c r="A1595" s="48" t="s">
        <v>1099</v>
      </c>
      <c r="B1595" s="48"/>
      <c r="C1595" s="1"/>
      <c r="D1595" s="1" t="s">
        <v>101</v>
      </c>
      <c r="E1595" s="46">
        <v>7886.69</v>
      </c>
    </row>
    <row r="1596" spans="1:5">
      <c r="A1596" s="62" t="s">
        <v>1100</v>
      </c>
      <c r="B1596" s="62"/>
      <c r="C1596" s="1"/>
      <c r="D1596" s="1" t="s">
        <v>101</v>
      </c>
      <c r="E1596" s="46">
        <v>2431.11</v>
      </c>
    </row>
    <row r="1597" spans="1:5">
      <c r="A1597" s="33" t="s">
        <v>719</v>
      </c>
      <c r="B1597" s="33"/>
      <c r="C1597" s="33"/>
      <c r="D1597" s="33"/>
      <c r="E1597" s="50">
        <f>SUM(1593:1596)</f>
        <v>78547.22</v>
      </c>
    </row>
    <row r="1598" spans="1:5">
      <c r="A1598" s="33" t="s">
        <v>103</v>
      </c>
      <c r="B1598" s="33"/>
      <c r="C1598" s="33"/>
      <c r="D1598" s="33"/>
      <c r="E1598" s="1">
        <v>32167.07</v>
      </c>
    </row>
    <row r="1599" spans="1:5">
      <c r="A1599" s="33" t="s">
        <v>355</v>
      </c>
      <c r="B1599" s="33"/>
      <c r="C1599" s="33"/>
      <c r="D1599" s="33"/>
      <c r="E1599" s="1">
        <v>0</v>
      </c>
    </row>
    <row r="1600" spans="1:5">
      <c r="A1600" s="33" t="s">
        <v>356</v>
      </c>
      <c r="B1600" s="33"/>
      <c r="C1600" s="33"/>
      <c r="D1600" s="33"/>
      <c r="E1600" s="1">
        <v>0</v>
      </c>
    </row>
    <row r="1601" spans="1:5" ht="15.75" thickBot="1">
      <c r="A1601" s="33" t="s">
        <v>106</v>
      </c>
      <c r="B1601" s="33"/>
      <c r="C1601" s="33"/>
      <c r="D1601" s="33"/>
      <c r="E1601" s="74">
        <v>28172.27</v>
      </c>
    </row>
    <row r="1602" spans="1:5">
      <c r="A1602" s="33" t="s">
        <v>720</v>
      </c>
      <c r="B1602" s="33"/>
      <c r="C1602" s="33"/>
      <c r="D1602" s="33"/>
      <c r="E1602" s="1">
        <f>SUM(E1597:E1601)</f>
        <v>138886.56</v>
      </c>
    </row>
    <row r="1603" spans="1:5">
      <c r="A1603" s="14"/>
      <c r="B1603" s="1"/>
      <c r="C1603" s="1"/>
      <c r="D1603" s="1"/>
      <c r="E1603" s="1"/>
    </row>
    <row r="1604" spans="1:5">
      <c r="A1604" s="14"/>
      <c r="B1604" s="19" t="s">
        <v>721</v>
      </c>
      <c r="C1604" s="19"/>
      <c r="D1604" s="19"/>
      <c r="E1604" s="1"/>
    </row>
    <row r="1605" spans="1:5">
      <c r="A1605" s="33" t="s">
        <v>722</v>
      </c>
      <c r="B1605" s="33"/>
      <c r="C1605" s="33"/>
      <c r="D1605" s="14" t="s">
        <v>241</v>
      </c>
      <c r="E1605" s="1">
        <v>17781.11</v>
      </c>
    </row>
    <row r="1606" spans="1:5">
      <c r="A1606" s="33" t="s">
        <v>722</v>
      </c>
      <c r="B1606" s="33"/>
      <c r="C1606" s="33"/>
      <c r="D1606" s="14" t="s">
        <v>723</v>
      </c>
      <c r="E1606" s="44">
        <v>304843.3</v>
      </c>
    </row>
    <row r="1607" spans="1:5" ht="15.75" thickBot="1">
      <c r="A1607" s="33" t="s">
        <v>724</v>
      </c>
      <c r="B1607" s="33"/>
      <c r="C1607" s="33"/>
      <c r="D1607" s="14"/>
      <c r="E1607" s="53">
        <f>SUM(E1605:E1606)</f>
        <v>322624.40999999997</v>
      </c>
    </row>
    <row r="1608" spans="1:5">
      <c r="A1608" s="33" t="s">
        <v>725</v>
      </c>
      <c r="B1608" s="33"/>
      <c r="C1608" s="33"/>
      <c r="D1608" s="14"/>
      <c r="E1608" s="1">
        <f>SUM(E1602+E1607)</f>
        <v>461510.97</v>
      </c>
    </row>
    <row r="1609" spans="1:5">
      <c r="A1609" s="14"/>
      <c r="B1609" s="1"/>
      <c r="C1609" s="1"/>
      <c r="D1609" s="1"/>
      <c r="E1609" s="1"/>
    </row>
    <row r="1610" spans="1:5">
      <c r="A1610" s="14"/>
      <c r="B1610" s="19" t="s">
        <v>726</v>
      </c>
      <c r="C1610" s="19"/>
      <c r="D1610" s="19"/>
      <c r="E1610" s="1"/>
    </row>
    <row r="1611" spans="1:5">
      <c r="A1611" s="33" t="s">
        <v>93</v>
      </c>
      <c r="B1611" s="33"/>
      <c r="C1611" s="33"/>
      <c r="D1611" s="1" t="s">
        <v>96</v>
      </c>
      <c r="E1611" s="1">
        <v>4006</v>
      </c>
    </row>
    <row r="1612" spans="1:5">
      <c r="A1612" s="33" t="s">
        <v>727</v>
      </c>
      <c r="B1612" s="33"/>
      <c r="C1612" s="33"/>
      <c r="D1612" s="1" t="s">
        <v>96</v>
      </c>
      <c r="E1612" s="1">
        <v>68165</v>
      </c>
    </row>
    <row r="1613" spans="1:5">
      <c r="A1613" s="33" t="s">
        <v>609</v>
      </c>
      <c r="B1613" s="33"/>
      <c r="C1613" s="33"/>
      <c r="D1613" s="44" t="s">
        <v>96</v>
      </c>
      <c r="E1613" s="44">
        <v>0</v>
      </c>
    </row>
    <row r="1614" spans="1:5">
      <c r="A1614" s="33" t="s">
        <v>728</v>
      </c>
      <c r="B1614" s="33"/>
      <c r="C1614" s="33"/>
      <c r="D1614" s="1"/>
      <c r="E1614" s="1">
        <f>SUM(E1611:E1613)</f>
        <v>72171</v>
      </c>
    </row>
    <row r="1615" spans="1:5">
      <c r="A1615" s="14"/>
      <c r="B1615" s="1"/>
      <c r="C1615" s="1"/>
      <c r="D1615" s="1"/>
      <c r="E1615" s="1"/>
    </row>
    <row r="1616" spans="1:5">
      <c r="A1616" s="14"/>
      <c r="B1616" s="19" t="s">
        <v>729</v>
      </c>
      <c r="C1616" s="19"/>
      <c r="D1616" s="19"/>
      <c r="E1616" s="1"/>
    </row>
    <row r="1617" spans="1:8" ht="15.75">
      <c r="A1617" s="90" t="s">
        <v>730</v>
      </c>
      <c r="B1617" s="90"/>
      <c r="C1617" s="90"/>
      <c r="D1617" s="1" t="s">
        <v>173</v>
      </c>
      <c r="E1617" s="6">
        <v>19809.560000000001</v>
      </c>
    </row>
    <row r="1618" spans="1:8" ht="15.75">
      <c r="A1618" s="90" t="s">
        <v>731</v>
      </c>
      <c r="B1618" s="90"/>
      <c r="C1618" s="90"/>
      <c r="D1618" s="1" t="s">
        <v>176</v>
      </c>
      <c r="E1618" s="6">
        <v>10150</v>
      </c>
    </row>
    <row r="1619" spans="1:8" ht="15.75">
      <c r="A1619" s="90" t="s">
        <v>195</v>
      </c>
      <c r="B1619" s="90"/>
      <c r="C1619" s="90"/>
      <c r="D1619" s="1" t="s">
        <v>117</v>
      </c>
      <c r="E1619" s="6">
        <v>10074.16</v>
      </c>
    </row>
    <row r="1620" spans="1:8" ht="15.75">
      <c r="A1620" s="90" t="s">
        <v>329</v>
      </c>
      <c r="B1620" s="90"/>
      <c r="C1620" s="90"/>
      <c r="D1620" s="1" t="s">
        <v>131</v>
      </c>
      <c r="E1620" s="6">
        <v>8529.5499999999993</v>
      </c>
    </row>
    <row r="1621" spans="1:8" ht="15.75">
      <c r="A1621" s="90" t="s">
        <v>179</v>
      </c>
      <c r="B1621" s="90"/>
      <c r="C1621" s="90"/>
      <c r="D1621" s="1" t="s">
        <v>111</v>
      </c>
      <c r="E1621" s="6">
        <v>6831.41</v>
      </c>
    </row>
    <row r="1622" spans="1:8" ht="15.75">
      <c r="A1622" s="90" t="s">
        <v>210</v>
      </c>
      <c r="B1622" s="90"/>
      <c r="C1622" s="90"/>
      <c r="D1622" s="1" t="s">
        <v>173</v>
      </c>
      <c r="E1622" s="6">
        <v>2834</v>
      </c>
    </row>
    <row r="1623" spans="1:8" ht="15.75">
      <c r="A1623" s="90" t="s">
        <v>133</v>
      </c>
      <c r="B1623" s="90"/>
      <c r="C1623" s="90"/>
      <c r="D1623" s="1" t="s">
        <v>197</v>
      </c>
      <c r="E1623" s="6">
        <v>2451.08</v>
      </c>
    </row>
    <row r="1624" spans="1:8" ht="15.75">
      <c r="A1624" s="90" t="s">
        <v>733</v>
      </c>
      <c r="B1624" s="90"/>
      <c r="C1624" s="90"/>
      <c r="D1624" s="1" t="s">
        <v>173</v>
      </c>
      <c r="E1624" s="6">
        <v>2001.29</v>
      </c>
    </row>
    <row r="1625" spans="1:8" ht="15.75">
      <c r="A1625" s="90" t="s">
        <v>222</v>
      </c>
      <c r="B1625" s="90"/>
      <c r="C1625" s="90"/>
      <c r="D1625" s="1" t="s">
        <v>657</v>
      </c>
      <c r="E1625" s="6">
        <v>1662.54</v>
      </c>
      <c r="H1625" s="1"/>
    </row>
    <row r="1626" spans="1:8" ht="15.75">
      <c r="A1626" s="90" t="s">
        <v>732</v>
      </c>
      <c r="B1626" s="90"/>
      <c r="C1626" s="90"/>
      <c r="D1626" s="1" t="s">
        <v>386</v>
      </c>
      <c r="E1626" s="6">
        <v>1660</v>
      </c>
      <c r="H1626" s="1"/>
    </row>
    <row r="1627" spans="1:8" ht="15.75">
      <c r="A1627" s="90" t="s">
        <v>320</v>
      </c>
      <c r="B1627" s="90"/>
      <c r="C1627" s="90"/>
      <c r="D1627" s="1" t="s">
        <v>117</v>
      </c>
      <c r="E1627" s="6">
        <v>1432.75</v>
      </c>
      <c r="H1627" s="1"/>
    </row>
    <row r="1628" spans="1:8" ht="15.75">
      <c r="A1628" s="90" t="s">
        <v>125</v>
      </c>
      <c r="B1628" s="90"/>
      <c r="C1628" s="90"/>
      <c r="D1628" s="1" t="s">
        <v>173</v>
      </c>
      <c r="E1628" s="6">
        <v>671.13</v>
      </c>
      <c r="H1628" s="1"/>
    </row>
    <row r="1629" spans="1:8" ht="15.75">
      <c r="A1629" s="90" t="s">
        <v>734</v>
      </c>
      <c r="B1629" s="90"/>
      <c r="C1629" s="90"/>
      <c r="D1629" s="1" t="s">
        <v>117</v>
      </c>
      <c r="E1629" s="6">
        <v>544.01</v>
      </c>
      <c r="H1629" s="1"/>
    </row>
    <row r="1630" spans="1:8" ht="15.75">
      <c r="A1630" s="90" t="s">
        <v>130</v>
      </c>
      <c r="B1630" s="90"/>
      <c r="C1630" s="90"/>
      <c r="D1630" s="1" t="s">
        <v>173</v>
      </c>
      <c r="E1630" s="6">
        <v>398.88</v>
      </c>
      <c r="H1630" s="1"/>
    </row>
    <row r="1631" spans="1:8" ht="15.75">
      <c r="A1631" s="90" t="s">
        <v>303</v>
      </c>
      <c r="B1631" s="90"/>
      <c r="C1631" s="90"/>
      <c r="D1631" s="1" t="s">
        <v>386</v>
      </c>
      <c r="E1631" s="6">
        <v>364</v>
      </c>
      <c r="H1631" s="1"/>
    </row>
    <row r="1632" spans="1:8" ht="15.75">
      <c r="A1632" s="90" t="s">
        <v>340</v>
      </c>
      <c r="B1632" s="90"/>
      <c r="C1632" s="90"/>
      <c r="D1632" s="1" t="s">
        <v>110</v>
      </c>
      <c r="E1632" s="6">
        <v>345.29</v>
      </c>
      <c r="H1632" s="1"/>
    </row>
    <row r="1633" spans="1:8" ht="15.75">
      <c r="A1633" s="90" t="s">
        <v>735</v>
      </c>
      <c r="B1633" s="90"/>
      <c r="C1633" s="90"/>
      <c r="D1633" s="1" t="s">
        <v>386</v>
      </c>
      <c r="E1633" s="6">
        <v>328</v>
      </c>
      <c r="H1633" s="1"/>
    </row>
    <row r="1634" spans="1:8" ht="15.75">
      <c r="A1634" s="90" t="s">
        <v>138</v>
      </c>
      <c r="B1634" s="90"/>
      <c r="C1634" s="90"/>
      <c r="D1634" s="1" t="s">
        <v>173</v>
      </c>
      <c r="E1634" s="6">
        <v>323.73</v>
      </c>
      <c r="H1634" s="1"/>
    </row>
    <row r="1635" spans="1:8" ht="15.75">
      <c r="A1635" s="90" t="s">
        <v>262</v>
      </c>
      <c r="B1635" s="90"/>
      <c r="C1635" s="90"/>
      <c r="D1635" s="1" t="s">
        <v>263</v>
      </c>
      <c r="E1635" s="6">
        <v>200</v>
      </c>
      <c r="H1635" s="1"/>
    </row>
    <row r="1636" spans="1:8" ht="15.75">
      <c r="A1636" s="90" t="s">
        <v>1171</v>
      </c>
      <c r="B1636" s="90"/>
      <c r="C1636" s="90"/>
      <c r="D1636" s="1" t="s">
        <v>197</v>
      </c>
      <c r="E1636" s="6">
        <v>160</v>
      </c>
      <c r="H1636" s="1"/>
    </row>
    <row r="1637" spans="1:8" ht="15.75">
      <c r="A1637" s="90" t="s">
        <v>1172</v>
      </c>
      <c r="B1637" s="90"/>
      <c r="C1637" s="90"/>
      <c r="D1637" s="1" t="s">
        <v>386</v>
      </c>
      <c r="E1637" s="6">
        <v>150</v>
      </c>
      <c r="H1637" s="1"/>
    </row>
    <row r="1638" spans="1:8" ht="15.75">
      <c r="A1638" s="90" t="s">
        <v>879</v>
      </c>
      <c r="B1638" s="90"/>
      <c r="C1638" s="90"/>
      <c r="D1638" s="1" t="s">
        <v>173</v>
      </c>
      <c r="E1638" s="6">
        <v>121</v>
      </c>
      <c r="H1638" s="1"/>
    </row>
    <row r="1639" spans="1:8" ht="15.75">
      <c r="A1639" s="90" t="s">
        <v>141</v>
      </c>
      <c r="B1639" s="90"/>
      <c r="C1639" s="90"/>
      <c r="D1639" s="1" t="s">
        <v>117</v>
      </c>
      <c r="E1639" s="6">
        <v>103.86</v>
      </c>
      <c r="H1639" s="1"/>
    </row>
    <row r="1640" spans="1:8" ht="15.75">
      <c r="A1640" s="90" t="s">
        <v>1173</v>
      </c>
      <c r="B1640" s="90"/>
      <c r="C1640" s="90"/>
      <c r="D1640" s="1" t="s">
        <v>611</v>
      </c>
      <c r="E1640" s="6">
        <v>9.3699999999999992</v>
      </c>
      <c r="H1640" s="1"/>
    </row>
    <row r="1641" spans="1:8">
      <c r="A1641" s="33" t="s">
        <v>736</v>
      </c>
      <c r="B1641" s="33"/>
      <c r="C1641" s="33"/>
      <c r="D1641" s="1"/>
      <c r="E1641" s="50">
        <f>SUM(E1617:E1640)</f>
        <v>71155.61</v>
      </c>
      <c r="H1641" s="1"/>
    </row>
    <row r="1642" spans="1:8">
      <c r="A1642" s="14"/>
      <c r="B1642" s="1"/>
      <c r="C1642" s="1"/>
      <c r="D1642" s="1"/>
      <c r="E1642" s="1"/>
      <c r="H1642" s="1"/>
    </row>
    <row r="1643" spans="1:8">
      <c r="A1643" s="14"/>
      <c r="B1643" s="19" t="s">
        <v>737</v>
      </c>
      <c r="C1643" s="19"/>
      <c r="D1643" s="19"/>
      <c r="E1643" s="1"/>
      <c r="H1643" s="1"/>
    </row>
    <row r="1644" spans="1:8">
      <c r="A1644" s="33" t="s">
        <v>93</v>
      </c>
      <c r="B1644" s="33"/>
      <c r="C1644" s="33"/>
      <c r="D1644" s="1" t="s">
        <v>96</v>
      </c>
      <c r="E1644" s="6">
        <v>15400</v>
      </c>
      <c r="H1644" s="1"/>
    </row>
    <row r="1645" spans="1:8">
      <c r="A1645" s="33" t="s">
        <v>738</v>
      </c>
      <c r="B1645" s="33"/>
      <c r="C1645" s="33"/>
      <c r="D1645" s="1"/>
      <c r="E1645" s="50">
        <f>SUM(E1644)</f>
        <v>15400</v>
      </c>
      <c r="H1645" s="1"/>
    </row>
    <row r="1646" spans="1:8">
      <c r="A1646" s="14"/>
      <c r="B1646" s="1"/>
      <c r="C1646" s="1"/>
      <c r="D1646" s="1"/>
      <c r="E1646" s="1"/>
      <c r="H1646" s="1"/>
    </row>
    <row r="1647" spans="1:8">
      <c r="A1647" s="14"/>
      <c r="B1647" s="19" t="s">
        <v>739</v>
      </c>
      <c r="C1647" s="19"/>
      <c r="D1647" s="19"/>
      <c r="E1647" s="1"/>
      <c r="H1647" s="1"/>
    </row>
    <row r="1648" spans="1:8">
      <c r="A1648" s="14" t="s">
        <v>741</v>
      </c>
      <c r="B1648" s="14"/>
      <c r="C1648" s="14"/>
      <c r="D1648" s="1" t="s">
        <v>144</v>
      </c>
      <c r="E1648" s="82">
        <v>400</v>
      </c>
    </row>
    <row r="1649" spans="1:5">
      <c r="A1649" s="14" t="s">
        <v>605</v>
      </c>
      <c r="B1649" s="14"/>
      <c r="C1649" s="14"/>
      <c r="D1649" s="1" t="s">
        <v>117</v>
      </c>
      <c r="E1649" s="82">
        <v>19.88</v>
      </c>
    </row>
    <row r="1650" spans="1:5">
      <c r="A1650" s="33" t="s">
        <v>742</v>
      </c>
      <c r="B1650" s="33"/>
      <c r="C1650" s="33"/>
      <c r="D1650" s="1"/>
      <c r="E1650" s="50">
        <f>SUM(E1648:E1649)</f>
        <v>419.88</v>
      </c>
    </row>
    <row r="1651" spans="1:5">
      <c r="A1651" s="14"/>
      <c r="B1651" s="1"/>
      <c r="C1651" s="1"/>
      <c r="D1651" s="1"/>
      <c r="E1651" s="1"/>
    </row>
    <row r="1652" spans="1:5">
      <c r="A1652" s="14"/>
      <c r="B1652" s="19" t="s">
        <v>743</v>
      </c>
      <c r="C1652" s="19"/>
      <c r="D1652" s="19"/>
      <c r="E1652" s="1"/>
    </row>
    <row r="1653" spans="1:5">
      <c r="A1653" s="33" t="s">
        <v>93</v>
      </c>
      <c r="B1653" s="33"/>
      <c r="C1653" s="33"/>
      <c r="D1653" s="46" t="s">
        <v>96</v>
      </c>
      <c r="E1653" s="72">
        <v>29.48</v>
      </c>
    </row>
    <row r="1654" spans="1:5">
      <c r="A1654" s="33" t="s">
        <v>744</v>
      </c>
      <c r="B1654" s="33"/>
      <c r="C1654" s="33"/>
      <c r="D1654" s="46"/>
      <c r="E1654" s="1">
        <f>SUM(E1653)</f>
        <v>29.48</v>
      </c>
    </row>
    <row r="1655" spans="1:5">
      <c r="A1655" s="14"/>
      <c r="B1655" s="1"/>
      <c r="C1655" s="1"/>
      <c r="D1655" s="1"/>
      <c r="E1655" s="1"/>
    </row>
    <row r="1656" spans="1:5">
      <c r="A1656" s="14"/>
      <c r="B1656" s="19" t="s">
        <v>745</v>
      </c>
      <c r="C1656" s="19"/>
      <c r="D1656" s="19"/>
      <c r="E1656" s="1"/>
    </row>
    <row r="1657" spans="1:5">
      <c r="A1657" s="33" t="s">
        <v>938</v>
      </c>
      <c r="B1657" s="33"/>
      <c r="C1657" s="33"/>
      <c r="D1657" s="1" t="s">
        <v>740</v>
      </c>
      <c r="E1657" s="72">
        <v>844.34</v>
      </c>
    </row>
    <row r="1658" spans="1:5">
      <c r="A1658" s="33" t="s">
        <v>746</v>
      </c>
      <c r="B1658" s="33"/>
      <c r="C1658" s="33"/>
      <c r="D1658" s="1"/>
      <c r="E1658" s="1">
        <f>SUM(E1657)</f>
        <v>844.34</v>
      </c>
    </row>
    <row r="1659" spans="1:5">
      <c r="A1659" s="14"/>
      <c r="B1659" s="1"/>
      <c r="C1659" s="1"/>
      <c r="D1659" s="1"/>
      <c r="E1659" s="1"/>
    </row>
    <row r="1660" spans="1:5">
      <c r="A1660" s="14"/>
      <c r="B1660" s="19" t="s">
        <v>747</v>
      </c>
      <c r="C1660" s="19"/>
      <c r="D1660" s="91"/>
      <c r="E1660" s="1"/>
    </row>
    <row r="1661" spans="1:5">
      <c r="A1661" s="33" t="s">
        <v>748</v>
      </c>
      <c r="B1661" s="33"/>
      <c r="C1661" s="33"/>
      <c r="D1661" s="46" t="s">
        <v>96</v>
      </c>
      <c r="E1661" s="72">
        <v>559116</v>
      </c>
    </row>
    <row r="1662" spans="1:5">
      <c r="A1662" s="33" t="s">
        <v>749</v>
      </c>
      <c r="B1662" s="33"/>
      <c r="C1662" s="33"/>
      <c r="D1662" s="1"/>
      <c r="E1662" s="1">
        <f>SUM(E1661)</f>
        <v>559116</v>
      </c>
    </row>
    <row r="1663" spans="1:5">
      <c r="A1663" s="14"/>
      <c r="B1663" s="1"/>
      <c r="C1663" s="1"/>
      <c r="D1663" s="1"/>
      <c r="E1663" s="1"/>
    </row>
    <row r="1664" spans="1:5">
      <c r="A1664" s="14"/>
      <c r="B1664" s="19" t="s">
        <v>750</v>
      </c>
      <c r="C1664" s="19"/>
      <c r="D1664" s="19"/>
      <c r="E1664" s="1"/>
    </row>
    <row r="1665" spans="1:5">
      <c r="A1665" s="33" t="s">
        <v>939</v>
      </c>
      <c r="B1665" s="33"/>
      <c r="C1665" s="33"/>
      <c r="D1665" s="1" t="s">
        <v>751</v>
      </c>
      <c r="E1665" s="6">
        <v>27902.560000000001</v>
      </c>
    </row>
    <row r="1666" spans="1:5">
      <c r="A1666" s="33" t="s">
        <v>752</v>
      </c>
      <c r="B1666" s="33"/>
      <c r="C1666" s="33"/>
      <c r="D1666" s="1" t="s">
        <v>751</v>
      </c>
      <c r="E1666" s="6">
        <v>1393.64</v>
      </c>
    </row>
    <row r="1667" spans="1:5">
      <c r="A1667" s="33" t="s">
        <v>753</v>
      </c>
      <c r="B1667" s="33"/>
      <c r="C1667" s="33"/>
      <c r="D1667" s="1" t="s">
        <v>751</v>
      </c>
      <c r="E1667" s="6">
        <v>2190.2600000000002</v>
      </c>
    </row>
    <row r="1668" spans="1:5">
      <c r="A1668" s="14" t="s">
        <v>754</v>
      </c>
      <c r="B1668" s="14"/>
      <c r="C1668" s="14"/>
      <c r="D1668" s="1" t="s">
        <v>751</v>
      </c>
      <c r="E1668" s="6">
        <v>527629.76</v>
      </c>
    </row>
    <row r="1669" spans="1:5">
      <c r="A1669" s="33" t="s">
        <v>755</v>
      </c>
      <c r="B1669" s="33"/>
      <c r="C1669" s="33"/>
      <c r="D1669" s="33"/>
      <c r="E1669" s="50">
        <f>SUM(E1665:E1668)</f>
        <v>559116.22</v>
      </c>
    </row>
    <row r="1670" spans="1:5">
      <c r="A1670" s="14"/>
      <c r="B1670" s="1"/>
      <c r="C1670" s="1"/>
      <c r="D1670" s="1"/>
      <c r="E1670" s="1"/>
    </row>
    <row r="1671" spans="1:5">
      <c r="A1671" s="14"/>
      <c r="B1671" s="19" t="s">
        <v>756</v>
      </c>
      <c r="C1671" s="19"/>
      <c r="D1671" s="19"/>
      <c r="E1671" s="1"/>
    </row>
    <row r="1672" spans="1:5">
      <c r="A1672" s="61" t="s">
        <v>757</v>
      </c>
      <c r="B1672" s="61"/>
      <c r="C1672" s="61"/>
      <c r="D1672" s="1" t="s">
        <v>96</v>
      </c>
      <c r="E1672" s="6">
        <v>4130</v>
      </c>
    </row>
    <row r="1673" spans="1:5">
      <c r="A1673" s="61" t="s">
        <v>758</v>
      </c>
      <c r="B1673" s="61"/>
      <c r="C1673" s="61"/>
      <c r="D1673" s="46" t="s">
        <v>96</v>
      </c>
      <c r="E1673" s="72">
        <v>25354</v>
      </c>
    </row>
    <row r="1674" spans="1:5">
      <c r="A1674" s="61" t="s">
        <v>759</v>
      </c>
      <c r="B1674" s="61"/>
      <c r="C1674" s="61"/>
      <c r="D1674" s="1"/>
      <c r="E1674" s="1">
        <f>SUM(E1672:E1673)</f>
        <v>29484</v>
      </c>
    </row>
    <row r="1675" spans="1:5">
      <c r="A1675" s="14"/>
      <c r="B1675" s="1"/>
      <c r="C1675" s="1"/>
      <c r="D1675" s="1"/>
      <c r="E1675" s="1"/>
    </row>
    <row r="1676" spans="1:5">
      <c r="A1676" s="14"/>
      <c r="B1676" s="19" t="s">
        <v>760</v>
      </c>
      <c r="C1676" s="19"/>
      <c r="D1676" s="19"/>
      <c r="E1676" s="1"/>
    </row>
    <row r="1677" spans="1:5">
      <c r="A1677" s="61" t="s">
        <v>940</v>
      </c>
      <c r="B1677" s="61"/>
      <c r="C1677" s="61"/>
      <c r="D1677" s="1" t="s">
        <v>35</v>
      </c>
      <c r="E1677" s="6">
        <v>9092</v>
      </c>
    </row>
    <row r="1678" spans="1:5">
      <c r="A1678" s="61" t="s">
        <v>941</v>
      </c>
      <c r="B1678" s="61"/>
      <c r="C1678" s="61"/>
      <c r="D1678" s="1" t="s">
        <v>35</v>
      </c>
      <c r="E1678" s="6">
        <v>5588.21</v>
      </c>
    </row>
    <row r="1679" spans="1:5">
      <c r="A1679" s="61" t="s">
        <v>942</v>
      </c>
      <c r="B1679" s="61"/>
      <c r="C1679" s="61"/>
      <c r="D1679" s="1" t="s">
        <v>35</v>
      </c>
      <c r="E1679" s="6">
        <v>5588.21</v>
      </c>
    </row>
    <row r="1680" spans="1:5">
      <c r="A1680" s="61" t="s">
        <v>943</v>
      </c>
      <c r="B1680" s="61"/>
      <c r="C1680" s="61"/>
      <c r="D1680" s="1" t="s">
        <v>35</v>
      </c>
      <c r="E1680" s="6">
        <v>27368.15</v>
      </c>
    </row>
    <row r="1681" spans="1:5">
      <c r="A1681" s="61" t="s">
        <v>944</v>
      </c>
      <c r="B1681" s="61"/>
      <c r="C1681" s="61"/>
      <c r="D1681" s="1" t="s">
        <v>35</v>
      </c>
      <c r="E1681" s="6">
        <v>1859.53</v>
      </c>
    </row>
    <row r="1682" spans="1:5" s="9" customFormat="1">
      <c r="A1682" s="62" t="s">
        <v>945</v>
      </c>
      <c r="B1682" s="62"/>
      <c r="C1682" s="62"/>
      <c r="D1682" s="1" t="s">
        <v>946</v>
      </c>
      <c r="E1682" s="6">
        <v>3670.08</v>
      </c>
    </row>
    <row r="1683" spans="1:5">
      <c r="A1683" s="61" t="s">
        <v>761</v>
      </c>
      <c r="B1683" s="61"/>
      <c r="C1683" s="61"/>
      <c r="D1683" s="1"/>
      <c r="E1683" s="50">
        <f>SUM(E1677:E1682)</f>
        <v>53166.18</v>
      </c>
    </row>
    <row r="1684" spans="1:5">
      <c r="A1684" s="62"/>
      <c r="B1684" s="62"/>
      <c r="C1684" s="62"/>
      <c r="D1684" s="1"/>
      <c r="E1684" s="1"/>
    </row>
    <row r="1685" spans="1:5">
      <c r="A1685" s="62"/>
      <c r="B1685" s="19" t="s">
        <v>762</v>
      </c>
      <c r="C1685" s="19"/>
      <c r="D1685" s="19"/>
      <c r="E1685" s="1"/>
    </row>
    <row r="1686" spans="1:5">
      <c r="A1686" s="62" t="s">
        <v>763</v>
      </c>
      <c r="B1686" s="62"/>
      <c r="C1686" s="62"/>
      <c r="D1686" s="1"/>
      <c r="E1686" s="6">
        <v>378</v>
      </c>
    </row>
    <row r="1687" spans="1:5">
      <c r="A1687" s="62" t="s">
        <v>764</v>
      </c>
      <c r="B1687" s="62"/>
      <c r="C1687" s="62"/>
      <c r="D1687" s="1"/>
      <c r="E1687" s="50">
        <f>SUM(E1686)</f>
        <v>378</v>
      </c>
    </row>
    <row r="1688" spans="1:5">
      <c r="A1688" s="62"/>
      <c r="B1688" s="19" t="s">
        <v>765</v>
      </c>
      <c r="C1688" s="19"/>
      <c r="D1688" s="19"/>
      <c r="E1688" s="1"/>
    </row>
    <row r="1689" spans="1:5">
      <c r="A1689" s="62" t="s">
        <v>766</v>
      </c>
      <c r="B1689" s="62"/>
      <c r="C1689" s="62"/>
      <c r="D1689" s="1"/>
      <c r="E1689" s="6">
        <v>378</v>
      </c>
    </row>
    <row r="1690" spans="1:5">
      <c r="A1690" s="62" t="s">
        <v>767</v>
      </c>
      <c r="B1690" s="62"/>
      <c r="C1690" s="62"/>
      <c r="D1690" s="1"/>
      <c r="E1690" s="50">
        <f>SUM(E1689)</f>
        <v>378</v>
      </c>
    </row>
    <row r="1691" spans="1:5">
      <c r="A1691" s="14"/>
      <c r="B1691" s="1"/>
      <c r="C1691" s="1"/>
      <c r="D1691" s="1"/>
      <c r="E1691" s="1"/>
    </row>
    <row r="1692" spans="1:5">
      <c r="A1692" s="14"/>
      <c r="B1692" s="19" t="s">
        <v>768</v>
      </c>
      <c r="C1692" s="19"/>
      <c r="D1692" s="19"/>
      <c r="E1692" s="1"/>
    </row>
    <row r="1693" spans="1:5">
      <c r="A1693" s="61" t="s">
        <v>93</v>
      </c>
      <c r="B1693" s="61"/>
      <c r="C1693" s="61"/>
      <c r="D1693" s="1" t="s">
        <v>96</v>
      </c>
      <c r="E1693" s="6">
        <v>15806.78</v>
      </c>
    </row>
    <row r="1694" spans="1:5">
      <c r="A1694" s="61" t="s">
        <v>757</v>
      </c>
      <c r="B1694" s="61"/>
      <c r="C1694" s="61"/>
      <c r="D1694" s="1" t="s">
        <v>96</v>
      </c>
      <c r="E1694" s="6">
        <v>3670.08</v>
      </c>
    </row>
    <row r="1695" spans="1:5">
      <c r="A1695" s="61" t="s">
        <v>769</v>
      </c>
      <c r="B1695" s="61"/>
      <c r="C1695" s="61"/>
      <c r="D1695" s="1" t="s">
        <v>96</v>
      </c>
      <c r="E1695" s="6">
        <v>480185.19</v>
      </c>
    </row>
    <row r="1696" spans="1:5">
      <c r="A1696" s="61" t="s">
        <v>35</v>
      </c>
      <c r="B1696" s="61"/>
      <c r="C1696" s="61"/>
      <c r="D1696" s="44" t="s">
        <v>96</v>
      </c>
      <c r="E1696" s="72">
        <v>1859.53</v>
      </c>
    </row>
    <row r="1697" spans="1:5">
      <c r="A1697" s="61" t="s">
        <v>770</v>
      </c>
      <c r="B1697" s="61"/>
      <c r="C1697" s="61"/>
      <c r="D1697" s="1"/>
      <c r="E1697" s="1">
        <f>SUM(E1693:E1696)</f>
        <v>501521.58</v>
      </c>
    </row>
    <row r="1698" spans="1:5">
      <c r="A1698" s="14"/>
      <c r="B1698" s="1"/>
      <c r="C1698" s="1"/>
      <c r="D1698" s="1"/>
      <c r="E1698" s="1"/>
    </row>
    <row r="1699" spans="1:5">
      <c r="A1699" s="14"/>
      <c r="B1699" s="19" t="s">
        <v>771</v>
      </c>
      <c r="C1699" s="19"/>
      <c r="D1699" s="19"/>
      <c r="E1699" s="1"/>
    </row>
    <row r="1700" spans="1:5">
      <c r="A1700" s="61" t="s">
        <v>772</v>
      </c>
      <c r="B1700" s="61"/>
      <c r="C1700" s="61"/>
      <c r="D1700" s="1" t="s">
        <v>773</v>
      </c>
      <c r="E1700" s="6">
        <v>881.44</v>
      </c>
    </row>
    <row r="1701" spans="1:5">
      <c r="A1701" s="61" t="s">
        <v>774</v>
      </c>
      <c r="B1701" s="61"/>
      <c r="C1701" s="61"/>
      <c r="D1701" s="1" t="s">
        <v>773</v>
      </c>
      <c r="E1701" s="6">
        <v>489.55</v>
      </c>
    </row>
    <row r="1702" spans="1:5">
      <c r="A1702" s="61" t="s">
        <v>775</v>
      </c>
      <c r="B1702" s="61"/>
      <c r="C1702" s="61"/>
      <c r="D1702" s="1" t="s">
        <v>773</v>
      </c>
      <c r="E1702" s="6">
        <v>102.11</v>
      </c>
    </row>
    <row r="1703" spans="1:5">
      <c r="A1703" s="61" t="s">
        <v>776</v>
      </c>
      <c r="B1703" s="61"/>
      <c r="C1703" s="61"/>
      <c r="D1703" s="1" t="s">
        <v>773</v>
      </c>
      <c r="E1703" s="6">
        <v>32817.81</v>
      </c>
    </row>
    <row r="1704" spans="1:5">
      <c r="A1704" s="61" t="s">
        <v>777</v>
      </c>
      <c r="B1704" s="61"/>
      <c r="C1704" s="61"/>
      <c r="D1704" s="1" t="s">
        <v>773</v>
      </c>
      <c r="E1704" s="6">
        <v>21784.34</v>
      </c>
    </row>
    <row r="1705" spans="1:5">
      <c r="A1705" s="61" t="s">
        <v>778</v>
      </c>
      <c r="B1705" s="61"/>
      <c r="C1705" s="61"/>
      <c r="D1705" s="1" t="s">
        <v>773</v>
      </c>
      <c r="E1705" s="6">
        <v>390575.67</v>
      </c>
    </row>
    <row r="1706" spans="1:5">
      <c r="A1706" s="61" t="s">
        <v>779</v>
      </c>
      <c r="B1706" s="61"/>
      <c r="C1706" s="61"/>
      <c r="D1706" s="1" t="s">
        <v>773</v>
      </c>
      <c r="E1706" s="82">
        <v>143184.78</v>
      </c>
    </row>
    <row r="1707" spans="1:5">
      <c r="A1707" s="61" t="s">
        <v>780</v>
      </c>
      <c r="B1707" s="61"/>
      <c r="C1707" s="61"/>
      <c r="D1707" s="1"/>
      <c r="E1707" s="50">
        <f>SUM(E1700:E1706)</f>
        <v>589835.69999999995</v>
      </c>
    </row>
    <row r="1708" spans="1:5">
      <c r="A1708" s="33"/>
      <c r="B1708" s="33"/>
      <c r="C1708" s="33"/>
      <c r="D1708" s="1"/>
      <c r="E1708" s="1"/>
    </row>
    <row r="1709" spans="1:5">
      <c r="A1709" s="14"/>
      <c r="B1709" s="28" t="s">
        <v>781</v>
      </c>
      <c r="C1709" s="28"/>
      <c r="D1709" s="28"/>
      <c r="E1709" s="1"/>
    </row>
    <row r="1710" spans="1:5">
      <c r="A1710" s="14" t="s">
        <v>782</v>
      </c>
      <c r="B1710" s="55"/>
      <c r="C1710" s="55"/>
      <c r="D1710" s="55"/>
      <c r="E1710" s="6">
        <v>30672990.699999999</v>
      </c>
    </row>
    <row r="1711" spans="1:5">
      <c r="A1711" s="14" t="s">
        <v>91</v>
      </c>
      <c r="B1711" s="55"/>
      <c r="C1711" s="55"/>
      <c r="D1711" s="55"/>
      <c r="E1711" s="6">
        <v>7520.24</v>
      </c>
    </row>
    <row r="1712" spans="1:5">
      <c r="A1712" s="61" t="s">
        <v>783</v>
      </c>
      <c r="B1712" s="61"/>
      <c r="C1712" s="61"/>
      <c r="D1712" s="1"/>
      <c r="E1712" s="6">
        <v>22943.43</v>
      </c>
    </row>
    <row r="1713" spans="1:5">
      <c r="A1713" s="61" t="s">
        <v>784</v>
      </c>
      <c r="B1713" s="61"/>
      <c r="C1713" s="61"/>
      <c r="D1713" s="1" t="s">
        <v>96</v>
      </c>
      <c r="E1713" s="6">
        <v>104783.73</v>
      </c>
    </row>
    <row r="1714" spans="1:5">
      <c r="A1714" s="61" t="s">
        <v>785</v>
      </c>
      <c r="B1714" s="61"/>
      <c r="C1714" s="61"/>
      <c r="D1714" s="1" t="s">
        <v>96</v>
      </c>
      <c r="E1714" s="6">
        <v>170.03</v>
      </c>
    </row>
    <row r="1715" spans="1:5">
      <c r="A1715" s="61" t="s">
        <v>786</v>
      </c>
      <c r="B1715" s="61"/>
      <c r="C1715" s="61"/>
      <c r="D1715" s="1" t="s">
        <v>96</v>
      </c>
      <c r="E1715" s="6">
        <v>64899.43</v>
      </c>
    </row>
    <row r="1716" spans="1:5">
      <c r="A1716" s="61" t="s">
        <v>787</v>
      </c>
      <c r="B1716" s="61"/>
      <c r="C1716" s="61"/>
      <c r="D1716" s="1" t="s">
        <v>96</v>
      </c>
      <c r="E1716" s="6">
        <v>67812.02</v>
      </c>
    </row>
    <row r="1717" spans="1:5">
      <c r="A1717" s="61" t="s">
        <v>788</v>
      </c>
      <c r="B1717" s="61"/>
      <c r="C1717" s="61"/>
      <c r="D1717" s="46" t="s">
        <v>96</v>
      </c>
      <c r="E1717" s="72">
        <v>44907.73</v>
      </c>
    </row>
    <row r="1718" spans="1:5">
      <c r="A1718" s="61" t="s">
        <v>789</v>
      </c>
      <c r="B1718" s="61"/>
      <c r="C1718" s="61"/>
      <c r="D1718" s="1"/>
      <c r="E1718" s="1">
        <f>SUM(E1710:E1717)</f>
        <v>30986027.309999999</v>
      </c>
    </row>
    <row r="1719" spans="1:5">
      <c r="A1719" s="14"/>
      <c r="B1719" s="1"/>
      <c r="C1719" s="1"/>
      <c r="D1719" s="1"/>
      <c r="E1719" s="1"/>
    </row>
    <row r="1720" spans="1:5">
      <c r="A1720" s="14"/>
      <c r="B1720" s="19" t="s">
        <v>790</v>
      </c>
      <c r="C1720" s="19"/>
      <c r="D1720" s="19"/>
      <c r="E1720" s="46"/>
    </row>
    <row r="1721" spans="1:5">
      <c r="A1721" s="61" t="s">
        <v>791</v>
      </c>
      <c r="B1721" s="61"/>
      <c r="C1721" s="61"/>
      <c r="D1721" s="1"/>
      <c r="E1721" s="44">
        <v>30986027.309999999</v>
      </c>
    </row>
    <row r="1722" spans="1:5">
      <c r="A1722" s="14"/>
      <c r="B1722" s="1"/>
      <c r="C1722" s="1"/>
      <c r="D1722" s="1"/>
      <c r="E1722" s="1"/>
    </row>
    <row r="1723" spans="1:5">
      <c r="A1723" s="14"/>
      <c r="B1723" s="19" t="s">
        <v>792</v>
      </c>
      <c r="C1723" s="19"/>
      <c r="D1723" s="91"/>
      <c r="E1723" s="1"/>
    </row>
    <row r="1724" spans="1:5">
      <c r="A1724" s="33" t="s">
        <v>782</v>
      </c>
      <c r="B1724" s="33"/>
      <c r="C1724" s="1"/>
      <c r="D1724" s="46" t="s">
        <v>96</v>
      </c>
      <c r="E1724" s="72">
        <v>4134442</v>
      </c>
    </row>
    <row r="1725" spans="1:5">
      <c r="A1725" s="33" t="s">
        <v>793</v>
      </c>
      <c r="B1725" s="33"/>
      <c r="C1725" s="33"/>
      <c r="D1725" s="1"/>
      <c r="E1725" s="1">
        <f>SUM(E1724)</f>
        <v>4134442</v>
      </c>
    </row>
    <row r="1726" spans="1:5">
      <c r="A1726" s="14"/>
      <c r="B1726" s="1"/>
      <c r="C1726" s="1"/>
      <c r="D1726" s="1"/>
      <c r="E1726" s="1"/>
    </row>
    <row r="1727" spans="1:5">
      <c r="A1727" s="14"/>
      <c r="B1727" s="19" t="s">
        <v>794</v>
      </c>
      <c r="C1727" s="19"/>
      <c r="D1727" s="19"/>
      <c r="E1727" s="44"/>
    </row>
    <row r="1728" spans="1:5">
      <c r="A1728" s="33" t="s">
        <v>791</v>
      </c>
      <c r="B1728" s="33"/>
      <c r="C1728" s="33"/>
      <c r="D1728" s="1"/>
      <c r="E1728" s="27">
        <v>4134442</v>
      </c>
    </row>
    <row r="1729" spans="1:5">
      <c r="A1729" s="14"/>
      <c r="B1729" s="1"/>
      <c r="C1729" s="1"/>
      <c r="D1729" s="1"/>
      <c r="E1729" s="1"/>
    </row>
    <row r="1730" spans="1:5">
      <c r="A1730" s="28" t="s">
        <v>795</v>
      </c>
      <c r="B1730" s="28"/>
      <c r="C1730" s="28"/>
      <c r="D1730" s="28"/>
      <c r="E1730" s="28"/>
    </row>
    <row r="1731" spans="1:5">
      <c r="A1731" s="43" t="s">
        <v>782</v>
      </c>
      <c r="B1731" s="43"/>
      <c r="C1731" s="1"/>
      <c r="D1731" s="1" t="s">
        <v>96</v>
      </c>
      <c r="E1731" s="6">
        <v>516438.91</v>
      </c>
    </row>
    <row r="1732" spans="1:5">
      <c r="A1732" s="33" t="s">
        <v>796</v>
      </c>
      <c r="B1732" s="33"/>
      <c r="C1732" s="1"/>
      <c r="D1732" s="1" t="s">
        <v>96</v>
      </c>
      <c r="E1732" s="6">
        <v>118.21</v>
      </c>
    </row>
    <row r="1733" spans="1:5">
      <c r="A1733" s="33" t="s">
        <v>787</v>
      </c>
      <c r="B1733" s="33"/>
      <c r="C1733" s="1"/>
      <c r="D1733" s="1" t="s">
        <v>96</v>
      </c>
      <c r="E1733" s="6">
        <v>1073.7</v>
      </c>
    </row>
    <row r="1734" spans="1:5">
      <c r="A1734" s="14" t="s">
        <v>788</v>
      </c>
      <c r="B1734" s="1"/>
      <c r="C1734" s="1"/>
      <c r="D1734" s="46" t="s">
        <v>96</v>
      </c>
      <c r="E1734" s="72">
        <v>769.01</v>
      </c>
    </row>
    <row r="1735" spans="1:5">
      <c r="A1735" s="33" t="s">
        <v>797</v>
      </c>
      <c r="B1735" s="33"/>
      <c r="C1735" s="33"/>
      <c r="D1735" s="33"/>
      <c r="E1735" s="1">
        <f>SUM(E1731:E1734)</f>
        <v>518399.83</v>
      </c>
    </row>
    <row r="1736" spans="1:5">
      <c r="A1736" s="14"/>
      <c r="B1736" s="1"/>
      <c r="C1736" s="1"/>
      <c r="D1736" s="1"/>
      <c r="E1736" s="1"/>
    </row>
    <row r="1737" spans="1:5">
      <c r="A1737" s="28" t="s">
        <v>798</v>
      </c>
      <c r="B1737" s="28"/>
      <c r="C1737" s="28"/>
      <c r="D1737" s="28"/>
      <c r="E1737" s="28"/>
    </row>
    <row r="1738" spans="1:5">
      <c r="A1738" s="33" t="s">
        <v>799</v>
      </c>
      <c r="B1738" s="33"/>
      <c r="C1738" s="33"/>
      <c r="D1738" s="1" t="s">
        <v>96</v>
      </c>
      <c r="E1738" s="72">
        <v>518399.83</v>
      </c>
    </row>
    <row r="1739" spans="1:5">
      <c r="A1739" s="14"/>
      <c r="B1739" s="1"/>
      <c r="C1739" s="1"/>
      <c r="D1739" s="1"/>
      <c r="E1739" s="1"/>
    </row>
    <row r="1740" spans="1:5">
      <c r="A1740" s="14"/>
      <c r="B1740" s="19" t="s">
        <v>800</v>
      </c>
      <c r="C1740" s="19"/>
      <c r="D1740" s="19"/>
      <c r="E1740" s="1"/>
    </row>
    <row r="1741" spans="1:5">
      <c r="A1741" s="33" t="s">
        <v>801</v>
      </c>
      <c r="B1741" s="33"/>
      <c r="C1741" s="1"/>
      <c r="D1741" s="1"/>
      <c r="E1741" s="6">
        <v>38400.75</v>
      </c>
    </row>
    <row r="1742" spans="1:5">
      <c r="A1742" s="33" t="s">
        <v>802</v>
      </c>
      <c r="B1742" s="33"/>
      <c r="C1742" s="1"/>
      <c r="D1742" s="1"/>
      <c r="E1742" s="6">
        <v>176076.73</v>
      </c>
    </row>
    <row r="1743" spans="1:5">
      <c r="A1743" s="33" t="s">
        <v>803</v>
      </c>
      <c r="B1743" s="33"/>
      <c r="C1743" s="1"/>
      <c r="D1743" s="46"/>
      <c r="E1743" s="72">
        <v>122916.72</v>
      </c>
    </row>
    <row r="1744" spans="1:5">
      <c r="A1744" s="33" t="s">
        <v>804</v>
      </c>
      <c r="B1744" s="33"/>
      <c r="C1744" s="33"/>
      <c r="D1744" s="33"/>
      <c r="E1744" s="1">
        <f>SUM(E1741:E1743)</f>
        <v>337394.2</v>
      </c>
    </row>
    <row r="1745" spans="1:5">
      <c r="A1745" s="14"/>
      <c r="B1745" s="1"/>
      <c r="C1745" s="1"/>
      <c r="D1745" s="1"/>
      <c r="E1745" s="1"/>
    </row>
    <row r="1746" spans="1:5">
      <c r="A1746" s="14"/>
      <c r="B1746" s="19" t="s">
        <v>805</v>
      </c>
      <c r="C1746" s="19"/>
      <c r="D1746" s="19"/>
      <c r="E1746" s="44"/>
    </row>
    <row r="1747" spans="1:5">
      <c r="A1747" s="33" t="s">
        <v>806</v>
      </c>
      <c r="B1747" s="33"/>
      <c r="C1747" s="33"/>
      <c r="D1747" s="33"/>
      <c r="E1747" s="27">
        <v>337394.2</v>
      </c>
    </row>
    <row r="1748" spans="1:5">
      <c r="A1748" s="14"/>
      <c r="B1748" s="1"/>
      <c r="C1748" s="1"/>
      <c r="D1748" s="1"/>
      <c r="E1748" s="1"/>
    </row>
    <row r="1749" spans="1:5">
      <c r="A1749" s="14"/>
      <c r="B1749" s="19" t="s">
        <v>807</v>
      </c>
      <c r="C1749" s="19"/>
      <c r="D1749" s="19"/>
      <c r="E1749" s="1"/>
    </row>
    <row r="1750" spans="1:5">
      <c r="A1750" s="33" t="s">
        <v>93</v>
      </c>
      <c r="B1750" s="33"/>
      <c r="C1750" s="33"/>
      <c r="D1750" s="1"/>
      <c r="E1750" s="6">
        <v>44008</v>
      </c>
    </row>
    <row r="1751" spans="1:5">
      <c r="A1751" s="33" t="s">
        <v>808</v>
      </c>
      <c r="B1751" s="33"/>
      <c r="C1751" s="33"/>
      <c r="D1751" s="46"/>
      <c r="E1751" s="72">
        <v>0</v>
      </c>
    </row>
    <row r="1752" spans="1:5">
      <c r="A1752" s="33" t="s">
        <v>809</v>
      </c>
      <c r="B1752" s="33"/>
      <c r="C1752" s="33"/>
      <c r="D1752" s="1"/>
      <c r="E1752" s="1">
        <f>SUM(E1750:E1751)</f>
        <v>44008</v>
      </c>
    </row>
    <row r="1753" spans="1:5">
      <c r="A1753" s="14"/>
      <c r="B1753" s="1"/>
      <c r="C1753" s="1"/>
      <c r="D1753" s="1"/>
      <c r="E1753" s="1"/>
    </row>
    <row r="1754" spans="1:5">
      <c r="A1754" s="14"/>
      <c r="B1754" s="19" t="s">
        <v>810</v>
      </c>
      <c r="C1754" s="19"/>
      <c r="D1754" s="19"/>
      <c r="E1754" s="1"/>
    </row>
    <row r="1755" spans="1:5">
      <c r="A1755" s="48" t="s">
        <v>957</v>
      </c>
      <c r="B1755" s="88"/>
      <c r="C1755" s="88"/>
      <c r="D1755" s="10"/>
      <c r="E1755" s="81">
        <v>1853917.76</v>
      </c>
    </row>
    <row r="1756" spans="1:5">
      <c r="A1756" s="48" t="s">
        <v>958</v>
      </c>
      <c r="B1756" s="88"/>
      <c r="C1756" s="88"/>
      <c r="D1756" s="10"/>
      <c r="E1756" s="81">
        <v>248800</v>
      </c>
    </row>
    <row r="1757" spans="1:5">
      <c r="A1757" s="48" t="s">
        <v>959</v>
      </c>
      <c r="B1757" s="88"/>
      <c r="C1757" s="88"/>
      <c r="D1757" s="10"/>
      <c r="E1757" s="81">
        <v>137090.85999999999</v>
      </c>
    </row>
    <row r="1758" spans="1:5">
      <c r="A1758" s="48" t="s">
        <v>960</v>
      </c>
      <c r="B1758" s="88"/>
      <c r="C1758" s="88"/>
      <c r="D1758" s="10"/>
      <c r="E1758" s="81">
        <v>27698.53</v>
      </c>
    </row>
    <row r="1759" spans="1:5">
      <c r="A1759" s="48" t="s">
        <v>961</v>
      </c>
      <c r="B1759" s="88"/>
      <c r="C1759" s="88"/>
      <c r="D1759" s="10"/>
      <c r="E1759" s="81">
        <v>27055</v>
      </c>
    </row>
    <row r="1760" spans="1:5">
      <c r="A1760" s="48" t="s">
        <v>962</v>
      </c>
      <c r="B1760" s="48"/>
      <c r="C1760" s="48"/>
      <c r="D1760" s="10"/>
      <c r="E1760" s="6">
        <v>25998.52</v>
      </c>
    </row>
    <row r="1761" spans="1:9">
      <c r="A1761" s="48" t="s">
        <v>963</v>
      </c>
      <c r="B1761" s="48"/>
      <c r="C1761" s="48"/>
      <c r="D1761" s="10"/>
      <c r="E1761" s="6">
        <v>7380</v>
      </c>
      <c r="I1761" s="15"/>
    </row>
    <row r="1762" spans="1:9" s="9" customFormat="1">
      <c r="A1762" s="48" t="s">
        <v>255</v>
      </c>
      <c r="B1762" s="48"/>
      <c r="C1762" s="48"/>
      <c r="D1762" s="10"/>
      <c r="E1762" s="6">
        <v>1749.48</v>
      </c>
      <c r="I1762" s="15"/>
    </row>
    <row r="1763" spans="1:9" s="9" customFormat="1">
      <c r="A1763" s="48" t="s">
        <v>115</v>
      </c>
      <c r="B1763" s="48"/>
      <c r="C1763" s="48"/>
      <c r="D1763" s="10"/>
      <c r="E1763" s="6">
        <v>490</v>
      </c>
      <c r="I1763" s="15"/>
    </row>
    <row r="1764" spans="1:9">
      <c r="A1764" s="48" t="s">
        <v>964</v>
      </c>
      <c r="B1764" s="48"/>
      <c r="C1764" s="48"/>
      <c r="D1764" s="10"/>
      <c r="E1764" s="6">
        <v>409.36</v>
      </c>
      <c r="I1764" s="15"/>
    </row>
    <row r="1765" spans="1:9" s="9" customFormat="1">
      <c r="A1765" s="48" t="s">
        <v>915</v>
      </c>
      <c r="B1765" s="48"/>
      <c r="C1765" s="48"/>
      <c r="D1765" s="10"/>
      <c r="E1765" s="6">
        <v>69449.25</v>
      </c>
      <c r="I1765" s="15"/>
    </row>
    <row r="1766" spans="1:9">
      <c r="A1766" s="33" t="s">
        <v>811</v>
      </c>
      <c r="B1766" s="33"/>
      <c r="C1766" s="33"/>
      <c r="D1766" s="33"/>
      <c r="E1766" s="50">
        <f>SUM(E1755:E1765)</f>
        <v>2400038.7599999993</v>
      </c>
      <c r="I1766" s="15"/>
    </row>
    <row r="1767" spans="1:9">
      <c r="A1767" s="14"/>
      <c r="B1767" s="1"/>
      <c r="C1767" s="1"/>
      <c r="D1767" s="1"/>
      <c r="E1767" s="1"/>
      <c r="I1767" s="15"/>
    </row>
    <row r="1768" spans="1:9">
      <c r="A1768" s="14"/>
      <c r="B1768" s="19" t="s">
        <v>844</v>
      </c>
      <c r="C1768" s="19"/>
      <c r="D1768" s="91"/>
      <c r="E1768" s="1"/>
      <c r="I1768" s="15"/>
    </row>
    <row r="1769" spans="1:9">
      <c r="A1769" s="33" t="s">
        <v>788</v>
      </c>
      <c r="B1769" s="33"/>
      <c r="C1769" s="1"/>
      <c r="D1769" s="46" t="s">
        <v>96</v>
      </c>
      <c r="E1769" s="72">
        <v>8393</v>
      </c>
      <c r="I1769" s="15"/>
    </row>
    <row r="1770" spans="1:9">
      <c r="A1770" s="33" t="s">
        <v>812</v>
      </c>
      <c r="B1770" s="33"/>
      <c r="C1770" s="33"/>
      <c r="D1770" s="1"/>
      <c r="E1770" s="1">
        <f>SUM(E1769)</f>
        <v>8393</v>
      </c>
      <c r="I1770" s="15"/>
    </row>
    <row r="1771" spans="1:9">
      <c r="A1771" s="14"/>
      <c r="B1771" s="1"/>
      <c r="C1771" s="1"/>
      <c r="D1771" s="1"/>
      <c r="E1771" s="1"/>
      <c r="I1771" s="15"/>
    </row>
    <row r="1772" spans="1:9">
      <c r="A1772" s="14"/>
      <c r="B1772" s="19" t="s">
        <v>845</v>
      </c>
      <c r="C1772" s="19"/>
      <c r="D1772" s="19"/>
      <c r="E1772" s="44"/>
      <c r="I1772" s="15"/>
    </row>
    <row r="1773" spans="1:9">
      <c r="A1773" s="33" t="s">
        <v>788</v>
      </c>
      <c r="B1773" s="33"/>
      <c r="C1773" s="1"/>
      <c r="D1773" s="1" t="s">
        <v>96</v>
      </c>
      <c r="E1773" s="6">
        <v>8057</v>
      </c>
      <c r="I1773" s="15"/>
    </row>
    <row r="1774" spans="1:9">
      <c r="A1774" s="14" t="s">
        <v>813</v>
      </c>
      <c r="B1774" s="14"/>
      <c r="C1774" s="1"/>
      <c r="D1774" s="1" t="s">
        <v>96</v>
      </c>
      <c r="E1774" s="82">
        <v>336</v>
      </c>
    </row>
    <row r="1775" spans="1:9">
      <c r="A1775" s="14"/>
      <c r="B1775" s="1"/>
      <c r="C1775" s="1"/>
      <c r="D1775" s="1"/>
      <c r="E1775" s="50">
        <f>SUM(E1773:E1774)</f>
        <v>8393</v>
      </c>
    </row>
    <row r="1776" spans="1:9">
      <c r="A1776" s="14"/>
      <c r="B1776" s="19" t="s">
        <v>814</v>
      </c>
      <c r="C1776" s="19"/>
      <c r="D1776" s="19"/>
      <c r="E1776" s="1"/>
    </row>
    <row r="1777" spans="1:9" s="4" customFormat="1">
      <c r="A1777" s="55" t="s">
        <v>2</v>
      </c>
      <c r="B1777" s="30" t="s">
        <v>815</v>
      </c>
      <c r="C1777" s="30" t="s">
        <v>816</v>
      </c>
      <c r="D1777" s="30" t="s">
        <v>817</v>
      </c>
      <c r="E1777" s="30" t="s">
        <v>818</v>
      </c>
      <c r="I1777"/>
    </row>
    <row r="1778" spans="1:9">
      <c r="A1778" s="62" t="s">
        <v>819</v>
      </c>
      <c r="B1778" s="1">
        <v>35784</v>
      </c>
      <c r="C1778" s="1">
        <v>26070</v>
      </c>
      <c r="D1778" s="1">
        <v>8870</v>
      </c>
      <c r="E1778" s="1">
        <f>SUM(B1778+C1778-D1778)</f>
        <v>52984</v>
      </c>
    </row>
    <row r="1779" spans="1:9">
      <c r="A1779" s="14" t="s">
        <v>820</v>
      </c>
      <c r="B1779" s="1">
        <v>18104</v>
      </c>
      <c r="C1779" s="1">
        <v>3326</v>
      </c>
      <c r="D1779" s="1">
        <v>0</v>
      </c>
      <c r="E1779" s="1">
        <f>SUM(B1779+C1779-D1779)</f>
        <v>21430</v>
      </c>
    </row>
    <row r="1780" spans="1:9">
      <c r="A1780" s="14" t="s">
        <v>821</v>
      </c>
      <c r="B1780" s="1">
        <v>46079</v>
      </c>
      <c r="C1780" s="1">
        <v>7030</v>
      </c>
      <c r="D1780" s="1">
        <v>0</v>
      </c>
      <c r="E1780" s="1">
        <f>SUM(B1780+C1780-D1780)</f>
        <v>53109</v>
      </c>
    </row>
    <row r="1781" spans="1:9">
      <c r="A1781" s="14" t="s">
        <v>822</v>
      </c>
      <c r="B1781" s="1">
        <v>36378</v>
      </c>
      <c r="C1781" s="1">
        <v>26860</v>
      </c>
      <c r="D1781" s="1">
        <v>30529</v>
      </c>
      <c r="E1781" s="1">
        <f>SUM(B1781+C1781-D1781)</f>
        <v>32709</v>
      </c>
    </row>
    <row r="1782" spans="1:9">
      <c r="A1782" s="14"/>
      <c r="B1782" s="1"/>
      <c r="C1782" s="1"/>
      <c r="D1782" s="1"/>
      <c r="E1782" s="1"/>
    </row>
    <row r="1783" spans="1:9">
      <c r="A1783" s="33" t="s">
        <v>823</v>
      </c>
      <c r="B1783" s="33"/>
      <c r="C1783" s="33"/>
      <c r="D1783" s="33"/>
      <c r="E1783" s="33"/>
    </row>
    <row r="1784" spans="1:9">
      <c r="A1784" s="33" t="s">
        <v>824</v>
      </c>
      <c r="B1784" s="33"/>
      <c r="C1784" s="33"/>
      <c r="D1784" s="33"/>
      <c r="E1784" s="33"/>
    </row>
    <row r="1785" spans="1:9">
      <c r="A1785" s="33" t="s">
        <v>825</v>
      </c>
      <c r="B1785" s="33"/>
      <c r="C1785" s="33"/>
      <c r="D1785" s="33"/>
      <c r="E1785" s="33"/>
    </row>
    <row r="1786" spans="1:9">
      <c r="A1786" s="33" t="s">
        <v>826</v>
      </c>
      <c r="B1786" s="33"/>
      <c r="C1786" s="33"/>
      <c r="D1786" s="33"/>
      <c r="E1786" s="33"/>
    </row>
    <row r="1787" spans="1:9">
      <c r="A1787" s="33" t="s">
        <v>827</v>
      </c>
      <c r="B1787" s="33"/>
      <c r="C1787" s="33"/>
      <c r="D1787" s="33"/>
      <c r="E1787" s="33"/>
      <c r="I1787" s="4"/>
    </row>
    <row r="1788" spans="1:9">
      <c r="A1788" s="33" t="s">
        <v>947</v>
      </c>
      <c r="B1788" s="33"/>
      <c r="C1788" s="33"/>
      <c r="D1788" s="33"/>
      <c r="E1788" s="33"/>
    </row>
    <row r="1789" spans="1:9">
      <c r="A1789" s="33"/>
      <c r="B1789" s="33"/>
      <c r="C1789" s="33"/>
      <c r="D1789" s="33"/>
      <c r="E1789" s="33"/>
    </row>
    <row r="1790" spans="1:9">
      <c r="A1790" s="33" t="s">
        <v>1261</v>
      </c>
      <c r="B1790" s="33"/>
      <c r="C1790" s="33"/>
      <c r="D1790" s="33"/>
      <c r="E1790" s="33"/>
    </row>
    <row r="1791" spans="1:9">
      <c r="A1791" s="33"/>
      <c r="B1791" s="33"/>
      <c r="C1791" s="33"/>
      <c r="D1791" s="33"/>
      <c r="E1791" s="33"/>
    </row>
    <row r="1792" spans="1:9">
      <c r="A1792" s="33"/>
      <c r="B1792" s="33"/>
      <c r="C1792" s="33"/>
      <c r="D1792" s="33"/>
      <c r="E1792" s="33"/>
    </row>
    <row r="1793" spans="1:5">
      <c r="A1793" s="33" t="s">
        <v>828</v>
      </c>
      <c r="B1793" s="33"/>
      <c r="C1793" s="33"/>
      <c r="D1793" s="33"/>
      <c r="E1793" s="33"/>
    </row>
    <row r="1794" spans="1:5">
      <c r="A1794" s="33" t="s">
        <v>829</v>
      </c>
      <c r="B1794" s="33"/>
      <c r="C1794" s="33"/>
      <c r="D1794" s="33"/>
      <c r="E1794" s="33"/>
    </row>
    <row r="1795" spans="1:5">
      <c r="A1795" s="33"/>
      <c r="B1795" s="33"/>
      <c r="C1795" s="33"/>
      <c r="D1795" s="33"/>
      <c r="E1795" s="33"/>
    </row>
    <row r="1796" spans="1:5">
      <c r="A1796" s="33" t="s">
        <v>1265</v>
      </c>
      <c r="B1796" s="33"/>
      <c r="C1796" s="33"/>
      <c r="D1796" s="33"/>
      <c r="E1796" s="33"/>
    </row>
    <row r="1797" spans="1:5">
      <c r="A1797" s="14"/>
      <c r="B1797" s="1"/>
      <c r="C1797" s="1"/>
      <c r="D1797" s="1"/>
      <c r="E1797" s="1"/>
    </row>
    <row r="1798" spans="1:5">
      <c r="A1798" s="14"/>
      <c r="B1798" s="1"/>
      <c r="C1798" s="1"/>
      <c r="D1798" s="1"/>
      <c r="E1798" s="1"/>
    </row>
  </sheetData>
  <mergeCells count="522">
    <mergeCell ref="A1795:E1795"/>
    <mergeCell ref="A1796:E1796"/>
    <mergeCell ref="A1789:E1789"/>
    <mergeCell ref="A1790:E1790"/>
    <mergeCell ref="A1791:E1791"/>
    <mergeCell ref="A1792:E1792"/>
    <mergeCell ref="A1793:E1793"/>
    <mergeCell ref="A1794:E1794"/>
    <mergeCell ref="A1783:E1783"/>
    <mergeCell ref="A1784:E1784"/>
    <mergeCell ref="A1785:E1785"/>
    <mergeCell ref="A1786:E1786"/>
    <mergeCell ref="A1787:E1787"/>
    <mergeCell ref="A1788:E1788"/>
    <mergeCell ref="B1768:D1768"/>
    <mergeCell ref="A1769:B1769"/>
    <mergeCell ref="A1770:C1770"/>
    <mergeCell ref="B1772:D1772"/>
    <mergeCell ref="A1773:B1773"/>
    <mergeCell ref="B1776:D1776"/>
    <mergeCell ref="A1751:C1751"/>
    <mergeCell ref="A1752:C1752"/>
    <mergeCell ref="B1754:D1754"/>
    <mergeCell ref="A1766:D1766"/>
    <mergeCell ref="A1743:B1743"/>
    <mergeCell ref="A1744:D1744"/>
    <mergeCell ref="B1746:D1746"/>
    <mergeCell ref="A1747:D1747"/>
    <mergeCell ref="B1749:D1749"/>
    <mergeCell ref="A1750:C1750"/>
    <mergeCell ref="A1735:D1735"/>
    <mergeCell ref="A1737:E1737"/>
    <mergeCell ref="A1738:C1738"/>
    <mergeCell ref="B1740:D1740"/>
    <mergeCell ref="A1741:B1741"/>
    <mergeCell ref="A1742:B1742"/>
    <mergeCell ref="B1727:D1727"/>
    <mergeCell ref="A1728:C1728"/>
    <mergeCell ref="A1730:E1730"/>
    <mergeCell ref="A1731:B1731"/>
    <mergeCell ref="A1732:B1732"/>
    <mergeCell ref="A1733:B1733"/>
    <mergeCell ref="A1718:C1718"/>
    <mergeCell ref="B1720:D1720"/>
    <mergeCell ref="A1721:C1721"/>
    <mergeCell ref="B1723:D1723"/>
    <mergeCell ref="A1724:B1724"/>
    <mergeCell ref="A1725:C1725"/>
    <mergeCell ref="A1712:C1712"/>
    <mergeCell ref="A1713:C1713"/>
    <mergeCell ref="A1714:C1714"/>
    <mergeCell ref="A1715:C1715"/>
    <mergeCell ref="A1716:C1716"/>
    <mergeCell ref="A1717:C1717"/>
    <mergeCell ref="A1705:C1705"/>
    <mergeCell ref="A1706:C1706"/>
    <mergeCell ref="A1707:C1707"/>
    <mergeCell ref="A1708:C1708"/>
    <mergeCell ref="B1709:D1709"/>
    <mergeCell ref="B1699:D1699"/>
    <mergeCell ref="A1700:C1700"/>
    <mergeCell ref="A1701:C1701"/>
    <mergeCell ref="A1702:C1702"/>
    <mergeCell ref="A1703:C1703"/>
    <mergeCell ref="A1704:C1704"/>
    <mergeCell ref="B1692:D1692"/>
    <mergeCell ref="A1693:C1693"/>
    <mergeCell ref="A1694:C1694"/>
    <mergeCell ref="A1695:C1695"/>
    <mergeCell ref="A1696:C1696"/>
    <mergeCell ref="A1697:C1697"/>
    <mergeCell ref="A1679:C1679"/>
    <mergeCell ref="A1680:C1680"/>
    <mergeCell ref="A1681:C1681"/>
    <mergeCell ref="A1683:C1683"/>
    <mergeCell ref="B1685:D1685"/>
    <mergeCell ref="B1688:D1688"/>
    <mergeCell ref="A1672:C1672"/>
    <mergeCell ref="A1673:C1673"/>
    <mergeCell ref="A1674:C1674"/>
    <mergeCell ref="B1676:D1676"/>
    <mergeCell ref="A1677:C1677"/>
    <mergeCell ref="A1678:C1678"/>
    <mergeCell ref="B1664:D1664"/>
    <mergeCell ref="A1665:C1665"/>
    <mergeCell ref="A1666:C1666"/>
    <mergeCell ref="A1667:C1667"/>
    <mergeCell ref="A1669:D1669"/>
    <mergeCell ref="B1671:D1671"/>
    <mergeCell ref="B1656:D1656"/>
    <mergeCell ref="A1657:C1657"/>
    <mergeCell ref="A1658:C1658"/>
    <mergeCell ref="B1660:D1660"/>
    <mergeCell ref="A1661:C1661"/>
    <mergeCell ref="A1662:C1662"/>
    <mergeCell ref="B1647:D1647"/>
    <mergeCell ref="A1650:C1650"/>
    <mergeCell ref="B1652:D1652"/>
    <mergeCell ref="A1653:C1653"/>
    <mergeCell ref="A1654:C1654"/>
    <mergeCell ref="A1641:C1641"/>
    <mergeCell ref="B1643:D1643"/>
    <mergeCell ref="A1644:C1644"/>
    <mergeCell ref="A1645:C1645"/>
    <mergeCell ref="A1614:C1614"/>
    <mergeCell ref="B1616:D1616"/>
    <mergeCell ref="A1608:C1608"/>
    <mergeCell ref="B1610:D1610"/>
    <mergeCell ref="A1611:C1611"/>
    <mergeCell ref="A1612:C1612"/>
    <mergeCell ref="A1613:C1613"/>
    <mergeCell ref="A1600:D1600"/>
    <mergeCell ref="A1601:D1601"/>
    <mergeCell ref="A1602:D1602"/>
    <mergeCell ref="B1604:D1604"/>
    <mergeCell ref="A1605:C1605"/>
    <mergeCell ref="A1606:C1606"/>
    <mergeCell ref="A1597:D1597"/>
    <mergeCell ref="A1598:D1598"/>
    <mergeCell ref="A1599:D1599"/>
    <mergeCell ref="A1586:C1586"/>
    <mergeCell ref="B1588:D1588"/>
    <mergeCell ref="A1589:C1589"/>
    <mergeCell ref="A1590:C1590"/>
    <mergeCell ref="B1592:D1592"/>
    <mergeCell ref="A1607:C1607"/>
    <mergeCell ref="A1575:C1575"/>
    <mergeCell ref="A1576:C1576"/>
    <mergeCell ref="A1577:C1577"/>
    <mergeCell ref="B1579:D1579"/>
    <mergeCell ref="A1580:C1580"/>
    <mergeCell ref="A1581:C1581"/>
    <mergeCell ref="A1567:C1567"/>
    <mergeCell ref="B1569:D1569"/>
    <mergeCell ref="A1570:C1570"/>
    <mergeCell ref="A1571:C1571"/>
    <mergeCell ref="B1573:D1573"/>
    <mergeCell ref="A1574:C1574"/>
    <mergeCell ref="A1561:C1561"/>
    <mergeCell ref="A1562:D1562"/>
    <mergeCell ref="B1564:D1564"/>
    <mergeCell ref="A1565:C1565"/>
    <mergeCell ref="A1566:C1566"/>
    <mergeCell ref="A1554:C1554"/>
    <mergeCell ref="A1555:D1555"/>
    <mergeCell ref="B1557:D1557"/>
    <mergeCell ref="A1558:C1558"/>
    <mergeCell ref="A1559:C1559"/>
    <mergeCell ref="A1560:C1560"/>
    <mergeCell ref="A1548:D1548"/>
    <mergeCell ref="B1550:D1550"/>
    <mergeCell ref="A1551:C1551"/>
    <mergeCell ref="A1552:C1552"/>
    <mergeCell ref="A1553:C1553"/>
    <mergeCell ref="A1535:C1535"/>
    <mergeCell ref="B1537:D1537"/>
    <mergeCell ref="A1540:D1540"/>
    <mergeCell ref="B1542:D1542"/>
    <mergeCell ref="A1543:C1543"/>
    <mergeCell ref="A1544:D1544"/>
    <mergeCell ref="A1530:D1530"/>
    <mergeCell ref="B1532:D1532"/>
    <mergeCell ref="A1533:C1533"/>
    <mergeCell ref="A1525:C1525"/>
    <mergeCell ref="A1526:C1526"/>
    <mergeCell ref="A1527:C1527"/>
    <mergeCell ref="A1528:C1528"/>
    <mergeCell ref="A1529:C1529"/>
    <mergeCell ref="B1546:D1546"/>
    <mergeCell ref="A1518:C1518"/>
    <mergeCell ref="A1519:D1519"/>
    <mergeCell ref="B1521:D1521"/>
    <mergeCell ref="A1522:C1522"/>
    <mergeCell ref="A1523:C1523"/>
    <mergeCell ref="A1524:C1524"/>
    <mergeCell ref="A1508:C1508"/>
    <mergeCell ref="A1512:C1512"/>
    <mergeCell ref="A1513:C1513"/>
    <mergeCell ref="B1515:D1515"/>
    <mergeCell ref="A1516:C1516"/>
    <mergeCell ref="A1517:C1517"/>
    <mergeCell ref="A1500:D1500"/>
    <mergeCell ref="B1502:D1502"/>
    <mergeCell ref="A1503:C1503"/>
    <mergeCell ref="A1504:C1504"/>
    <mergeCell ref="A1505:C1505"/>
    <mergeCell ref="B1507:D1507"/>
    <mergeCell ref="A1476:C1476"/>
    <mergeCell ref="A1477:C1477"/>
    <mergeCell ref="A1479:C1479"/>
    <mergeCell ref="A1480:C1480"/>
    <mergeCell ref="B1482:D1482"/>
    <mergeCell ref="A1497:C1497"/>
    <mergeCell ref="A1463:C1463"/>
    <mergeCell ref="A1464:C1464"/>
    <mergeCell ref="A1465:C1465"/>
    <mergeCell ref="A1466:C1466"/>
    <mergeCell ref="A1473:C1473"/>
    <mergeCell ref="B1475:D1475"/>
    <mergeCell ref="A1456:C1456"/>
    <mergeCell ref="A1457:C1457"/>
    <mergeCell ref="B1459:D1459"/>
    <mergeCell ref="A1460:C1460"/>
    <mergeCell ref="A1461:C1461"/>
    <mergeCell ref="A1462:C1462"/>
    <mergeCell ref="B1453:D1453"/>
    <mergeCell ref="A1454:C1454"/>
    <mergeCell ref="A1455:C1455"/>
    <mergeCell ref="B1441:D1441"/>
    <mergeCell ref="A1442:C1442"/>
    <mergeCell ref="A1443:C1443"/>
    <mergeCell ref="A1444:C1444"/>
    <mergeCell ref="B1446:D1446"/>
    <mergeCell ref="A1447:C1447"/>
    <mergeCell ref="A1439:C1439"/>
    <mergeCell ref="A1425:D1425"/>
    <mergeCell ref="B1427:D1427"/>
    <mergeCell ref="A1428:C1428"/>
    <mergeCell ref="A1429:C1429"/>
    <mergeCell ref="A1430:C1430"/>
    <mergeCell ref="A1448:C1448"/>
    <mergeCell ref="A1449:C1449"/>
    <mergeCell ref="A1451:C1451"/>
    <mergeCell ref="A1401:C1401"/>
    <mergeCell ref="A1402:C1402"/>
    <mergeCell ref="A1403:C1403"/>
    <mergeCell ref="B1405:D1405"/>
    <mergeCell ref="A1431:C1431"/>
    <mergeCell ref="B1433:D1433"/>
    <mergeCell ref="A1434:C1434"/>
    <mergeCell ref="A1435:C1435"/>
    <mergeCell ref="A1437:C1437"/>
    <mergeCell ref="A1394:C1394"/>
    <mergeCell ref="A1395:C1395"/>
    <mergeCell ref="A1396:C1396"/>
    <mergeCell ref="A1397:D1397"/>
    <mergeCell ref="B1399:D1399"/>
    <mergeCell ref="A1400:C1400"/>
    <mergeCell ref="A1388:C1388"/>
    <mergeCell ref="A1389:C1389"/>
    <mergeCell ref="A1390:C1390"/>
    <mergeCell ref="A1391:C1391"/>
    <mergeCell ref="A1392:C1392"/>
    <mergeCell ref="A1393:C1393"/>
    <mergeCell ref="B1381:D1381"/>
    <mergeCell ref="A1382:C1382"/>
    <mergeCell ref="A1383:C1383"/>
    <mergeCell ref="A1384:C1384"/>
    <mergeCell ref="B1386:D1386"/>
    <mergeCell ref="A1387:C1387"/>
    <mergeCell ref="A1367:C1367"/>
    <mergeCell ref="A1368:C1368"/>
    <mergeCell ref="A1369:C1369"/>
    <mergeCell ref="B1371:D1371"/>
    <mergeCell ref="A1372:C1372"/>
    <mergeCell ref="A1379:D1379"/>
    <mergeCell ref="A1360:C1360"/>
    <mergeCell ref="A1362:D1362"/>
    <mergeCell ref="A1363:D1363"/>
    <mergeCell ref="B1365:D1365"/>
    <mergeCell ref="A1366:C1366"/>
    <mergeCell ref="A1354:C1354"/>
    <mergeCell ref="A1355:C1355"/>
    <mergeCell ref="A1356:C1356"/>
    <mergeCell ref="A1357:C1357"/>
    <mergeCell ref="A1358:C1358"/>
    <mergeCell ref="A1359:C1359"/>
    <mergeCell ref="B1336:D1336"/>
    <mergeCell ref="A1337:C1337"/>
    <mergeCell ref="A1338:C1338"/>
    <mergeCell ref="B1340:D1340"/>
    <mergeCell ref="A1341:C1341"/>
    <mergeCell ref="A1342:E1352"/>
    <mergeCell ref="A1323:C1323"/>
    <mergeCell ref="A1325:C1325"/>
    <mergeCell ref="B1327:D1327"/>
    <mergeCell ref="A1328:C1328"/>
    <mergeCell ref="A1333:C1333"/>
    <mergeCell ref="A1334:D1334"/>
    <mergeCell ref="A1315:D1315"/>
    <mergeCell ref="B1317:D1317"/>
    <mergeCell ref="A1318:C1318"/>
    <mergeCell ref="A1319:C1319"/>
    <mergeCell ref="A1320:C1320"/>
    <mergeCell ref="B1322:D1322"/>
    <mergeCell ref="B1308:D1308"/>
    <mergeCell ref="A1309:C1309"/>
    <mergeCell ref="A1310:D1310"/>
    <mergeCell ref="B1312:D1312"/>
    <mergeCell ref="A1313:B1313"/>
    <mergeCell ref="A1314:B1314"/>
    <mergeCell ref="B957:D957"/>
    <mergeCell ref="A1301:C1301"/>
    <mergeCell ref="A1302:C1302"/>
    <mergeCell ref="B1304:D1304"/>
    <mergeCell ref="A1305:B1305"/>
    <mergeCell ref="A1306:D1306"/>
    <mergeCell ref="A950:C950"/>
    <mergeCell ref="A951:C951"/>
    <mergeCell ref="A952:C952"/>
    <mergeCell ref="A953:C953"/>
    <mergeCell ref="A954:C954"/>
    <mergeCell ref="A955:C955"/>
    <mergeCell ref="A942:C942"/>
    <mergeCell ref="B945:D945"/>
    <mergeCell ref="A946:C946"/>
    <mergeCell ref="A947:C947"/>
    <mergeCell ref="A948:C948"/>
    <mergeCell ref="A949:C949"/>
    <mergeCell ref="A904:C904"/>
    <mergeCell ref="B907:D907"/>
    <mergeCell ref="A901:C901"/>
    <mergeCell ref="A902:C902"/>
    <mergeCell ref="A888:C888"/>
    <mergeCell ref="B890:D890"/>
    <mergeCell ref="A882:C882"/>
    <mergeCell ref="A883:C883"/>
    <mergeCell ref="A884:C884"/>
    <mergeCell ref="A885:C885"/>
    <mergeCell ref="A886:C886"/>
    <mergeCell ref="A887:C887"/>
    <mergeCell ref="B818:D818"/>
    <mergeCell ref="A812:C812"/>
    <mergeCell ref="A813:C813"/>
    <mergeCell ref="A814:C814"/>
    <mergeCell ref="A815:C815"/>
    <mergeCell ref="A816:C816"/>
    <mergeCell ref="A817:C817"/>
    <mergeCell ref="A811:C811"/>
    <mergeCell ref="A348:C348"/>
    <mergeCell ref="A349:E458"/>
    <mergeCell ref="A489:C489"/>
    <mergeCell ref="A492:E515"/>
    <mergeCell ref="A340:C340"/>
    <mergeCell ref="A341:C341"/>
    <mergeCell ref="A342:C342"/>
    <mergeCell ref="A343:C343"/>
    <mergeCell ref="A344:C344"/>
    <mergeCell ref="B346:D346"/>
    <mergeCell ref="A337:C337"/>
    <mergeCell ref="A338:C338"/>
    <mergeCell ref="A339:C339"/>
    <mergeCell ref="A259:B259"/>
    <mergeCell ref="A260:B260"/>
    <mergeCell ref="A261:B261"/>
    <mergeCell ref="A262:B262"/>
    <mergeCell ref="A264:C264"/>
    <mergeCell ref="B266:D266"/>
    <mergeCell ref="A254:B254"/>
    <mergeCell ref="A255:B255"/>
    <mergeCell ref="A256:B256"/>
    <mergeCell ref="A257:B257"/>
    <mergeCell ref="A258:B258"/>
    <mergeCell ref="A250:B250"/>
    <mergeCell ref="A251:B251"/>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21:B221"/>
    <mergeCell ref="A222:B222"/>
    <mergeCell ref="A223:B223"/>
    <mergeCell ref="A224:B224"/>
    <mergeCell ref="A225:B225"/>
    <mergeCell ref="A226:B226"/>
    <mergeCell ref="A231:B231"/>
    <mergeCell ref="A232:B232"/>
    <mergeCell ref="A233:B233"/>
    <mergeCell ref="A227:B227"/>
    <mergeCell ref="A228:B228"/>
    <mergeCell ref="A229:B229"/>
    <mergeCell ref="A230:B230"/>
    <mergeCell ref="A217:B217"/>
    <mergeCell ref="A218:B218"/>
    <mergeCell ref="A219:B219"/>
    <mergeCell ref="A220:B220"/>
    <mergeCell ref="A212:B212"/>
    <mergeCell ref="A213:B213"/>
    <mergeCell ref="A214:B214"/>
    <mergeCell ref="A215:B215"/>
    <mergeCell ref="A216:B216"/>
    <mergeCell ref="A206:B206"/>
    <mergeCell ref="A207:B207"/>
    <mergeCell ref="A208:B208"/>
    <mergeCell ref="A209:B209"/>
    <mergeCell ref="A210:B210"/>
    <mergeCell ref="A211:B211"/>
    <mergeCell ref="A200:B200"/>
    <mergeCell ref="A201:B201"/>
    <mergeCell ref="A202:B202"/>
    <mergeCell ref="A203:B203"/>
    <mergeCell ref="A204:B204"/>
    <mergeCell ref="A205:B205"/>
    <mergeCell ref="A194:B194"/>
    <mergeCell ref="A195:B195"/>
    <mergeCell ref="A196:B196"/>
    <mergeCell ref="A197:B197"/>
    <mergeCell ref="A198:B198"/>
    <mergeCell ref="A199:B199"/>
    <mergeCell ref="A188:B188"/>
    <mergeCell ref="A189:B189"/>
    <mergeCell ref="A190:B190"/>
    <mergeCell ref="A191:B191"/>
    <mergeCell ref="A192:B192"/>
    <mergeCell ref="A193:B193"/>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6:B166"/>
    <mergeCell ref="A167:B167"/>
    <mergeCell ref="A168:B168"/>
    <mergeCell ref="A169:B169"/>
    <mergeCell ref="A170:B170"/>
    <mergeCell ref="A171:B171"/>
    <mergeCell ref="A162:B162"/>
    <mergeCell ref="A163:B163"/>
    <mergeCell ref="A164:B164"/>
    <mergeCell ref="A165:B165"/>
    <mergeCell ref="A158:B158"/>
    <mergeCell ref="A159:B159"/>
    <mergeCell ref="A160:B160"/>
    <mergeCell ref="A161:B161"/>
    <mergeCell ref="A172:B172"/>
    <mergeCell ref="A152:B152"/>
    <mergeCell ref="A153:B153"/>
    <mergeCell ref="A154:B154"/>
    <mergeCell ref="A155:B155"/>
    <mergeCell ref="A156:B156"/>
    <mergeCell ref="A157:B157"/>
    <mergeCell ref="A148:B148"/>
    <mergeCell ref="A149:B149"/>
    <mergeCell ref="A150:B150"/>
    <mergeCell ref="A151:B151"/>
    <mergeCell ref="A142:B142"/>
    <mergeCell ref="A143:B143"/>
    <mergeCell ref="A144:B144"/>
    <mergeCell ref="A145:B145"/>
    <mergeCell ref="A146:B146"/>
    <mergeCell ref="A147:B147"/>
    <mergeCell ref="A135:C135"/>
    <mergeCell ref="A136:C136"/>
    <mergeCell ref="C139:D139"/>
    <mergeCell ref="A140:B140"/>
    <mergeCell ref="A141:B141"/>
    <mergeCell ref="A109:C109"/>
    <mergeCell ref="C112:E112"/>
    <mergeCell ref="A86:B86"/>
    <mergeCell ref="A103:C103"/>
    <mergeCell ref="A104:C104"/>
    <mergeCell ref="A105:C105"/>
    <mergeCell ref="A106:C106"/>
    <mergeCell ref="A107:C107"/>
    <mergeCell ref="A108:C108"/>
    <mergeCell ref="A95:E95"/>
    <mergeCell ref="A98:C98"/>
    <mergeCell ref="A99:C99"/>
    <mergeCell ref="A100:C100"/>
    <mergeCell ref="A101:C101"/>
    <mergeCell ref="A102:C102"/>
    <mergeCell ref="A1:E1"/>
    <mergeCell ref="A2:E2"/>
    <mergeCell ref="A3:E3"/>
    <mergeCell ref="A46:E46"/>
    <mergeCell ref="A47:B47"/>
    <mergeCell ref="A49:B49"/>
    <mergeCell ref="A75:B75"/>
    <mergeCell ref="A76:B76"/>
    <mergeCell ref="A77:B77"/>
    <mergeCell ref="A59:B59"/>
    <mergeCell ref="A60:B60"/>
    <mergeCell ref="A71:E71"/>
    <mergeCell ref="A72:B72"/>
    <mergeCell ref="A73:B73"/>
    <mergeCell ref="A74:B74"/>
    <mergeCell ref="C253:D253"/>
    <mergeCell ref="A50:B50"/>
    <mergeCell ref="A51:B51"/>
    <mergeCell ref="A52:B52"/>
    <mergeCell ref="A53:B53"/>
    <mergeCell ref="C55:E55"/>
    <mergeCell ref="A58:B58"/>
    <mergeCell ref="A78:B78"/>
    <mergeCell ref="A79:B79"/>
    <mergeCell ref="A80:B80"/>
    <mergeCell ref="A87:B87"/>
    <mergeCell ref="A88:B88"/>
    <mergeCell ref="A89:B89"/>
    <mergeCell ref="A90:B90"/>
    <mergeCell ref="A91:B91"/>
    <mergeCell ref="A92:B92"/>
    <mergeCell ref="A81:B81"/>
    <mergeCell ref="A82:B82"/>
    <mergeCell ref="A83:B83"/>
    <mergeCell ref="A84:B84"/>
    <mergeCell ref="A85:B85"/>
    <mergeCell ref="A132:C132"/>
    <mergeCell ref="A133:C133"/>
    <mergeCell ref="A134:C13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Johnson</dc:creator>
  <cp:lastModifiedBy>Laura Johnson</cp:lastModifiedBy>
  <cp:lastPrinted>2025-03-03T23:16:55Z</cp:lastPrinted>
  <dcterms:created xsi:type="dcterms:W3CDTF">2025-02-27T15:08:43Z</dcterms:created>
  <dcterms:modified xsi:type="dcterms:W3CDTF">2025-03-13T19:07:21Z</dcterms:modified>
</cp:coreProperties>
</file>